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70" windowHeight="9135"/>
  </bookViews>
  <sheets>
    <sheet name="Прил №2 ремонт" sheetId="6" r:id="rId1"/>
    <sheet name="Расценки" sheetId="7" r:id="rId2"/>
  </sheets>
  <externalReferences>
    <externalReference r:id="rId3"/>
  </externalReferences>
  <definedNames>
    <definedName name="_xlnm._FilterDatabase" localSheetId="0" hidden="1">'Прил №2 ремонт'!$A$7:$J$53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6" l="1"/>
  <c r="N73" i="6"/>
  <c r="N74" i="6"/>
  <c r="N75" i="6"/>
  <c r="N61" i="6"/>
  <c r="N62" i="6"/>
  <c r="N63" i="6"/>
  <c r="N64" i="6"/>
  <c r="N65" i="6"/>
  <c r="N66" i="6"/>
  <c r="N67" i="6"/>
  <c r="N68" i="6"/>
  <c r="N69" i="6"/>
  <c r="N70" i="6"/>
  <c r="N71" i="6"/>
  <c r="H32" i="6" l="1"/>
  <c r="N56" i="6" l="1"/>
  <c r="N85" i="6"/>
  <c r="N8" i="6" l="1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7" i="6"/>
  <c r="N58" i="6"/>
  <c r="N59" i="6"/>
  <c r="N60" i="6"/>
  <c r="N76" i="6"/>
  <c r="N77" i="6"/>
  <c r="N78" i="6"/>
  <c r="N79" i="6"/>
  <c r="N80" i="6"/>
  <c r="N81" i="6"/>
  <c r="N82" i="6"/>
  <c r="N83" i="6"/>
  <c r="N84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 l="1"/>
  <c r="N111" i="6" s="1"/>
  <c r="H35" i="6"/>
  <c r="H34" i="6"/>
  <c r="H33" i="6"/>
  <c r="N112" i="6" l="1"/>
</calcChain>
</file>

<file path=xl/sharedStrings.xml><?xml version="1.0" encoding="utf-8"?>
<sst xmlns="http://schemas.openxmlformats.org/spreadsheetml/2006/main" count="696" uniqueCount="291">
  <si>
    <t>Способ крепления</t>
  </si>
  <si>
    <t>ВЛ 110 кВ Комета - Лысенковская - 1,2 с отп. на ПС Аганская</t>
  </si>
  <si>
    <t>под нижней траверсой</t>
  </si>
  <si>
    <t>под средней траверсой</t>
  </si>
  <si>
    <t>ВЛ 110 кВ Имилор-Восточно-Моховая с отпайкой на ПС 110 кВ КНС-2, КНС-4, КСП-4</t>
  </si>
  <si>
    <t>ВЛ 110 кВ "Владимирская-ЯнгаЯха"</t>
  </si>
  <si>
    <t>ВЛ 110 кВ "ПС Янгаяха - ПС Городская"</t>
  </si>
  <si>
    <t>2</t>
  </si>
  <si>
    <t>Отпайка ПС Прокутка опора 134</t>
  </si>
  <si>
    <t xml:space="preserve">Припложение № 2 </t>
  </si>
  <si>
    <t>Приложение № 4 к Техническому заданию</t>
  </si>
  <si>
    <t>№ п/п</t>
  </si>
  <si>
    <t>Филиал</t>
  </si>
  <si>
    <t>Год исполнения работ</t>
  </si>
  <si>
    <t>№ опоры</t>
  </si>
  <si>
    <t>Объект</t>
  </si>
  <si>
    <t>№ муфты</t>
  </si>
  <si>
    <t>Наименование участка ВОЛС и ВЛ</t>
  </si>
  <si>
    <t>Выявленные дефекты и повреждения</t>
  </si>
  <si>
    <t>Необходимые для устранения работы</t>
  </si>
  <si>
    <t>НВЭС</t>
  </si>
  <si>
    <t>ниже нижней траверсы</t>
  </si>
  <si>
    <t>Привести шлейф ВОК в соответствии с нормами</t>
  </si>
  <si>
    <t>Виброгаситель находится не в проектном положении</t>
  </si>
  <si>
    <t>Привести виброгасители в проектное положение</t>
  </si>
  <si>
    <t>Привести поддерживающую арматуру в проектное положение</t>
  </si>
  <si>
    <t>Отсутствует шплинт на СК-7</t>
  </si>
  <si>
    <t>Отсутствует шплинт на ПРР</t>
  </si>
  <si>
    <t>Установить шплинт на ПРР (1шт)</t>
  </si>
  <si>
    <t>Отсутствует табличка указания муфты</t>
  </si>
  <si>
    <t>Установить ЗКШ (1шт) и закрепить ВОК.</t>
  </si>
  <si>
    <t>Установить шплинт на СК-7 (1шт)</t>
  </si>
  <si>
    <t>средняя траверса</t>
  </si>
  <si>
    <t>Установлено недостаточно ЗКШ -3шт</t>
  </si>
  <si>
    <t>Установить ЗКШ (3шт) и закрепить ВОК.</t>
  </si>
  <si>
    <t>Установить шплинт на ПСО (1шт)</t>
  </si>
  <si>
    <t>Привести арматуру в проектное положение</t>
  </si>
  <si>
    <t>Установлено недостаточно ЗКШ -4шт</t>
  </si>
  <si>
    <t>Установить ЗКШ (4шт) и закрепить ВОК.</t>
  </si>
  <si>
    <t>ВЛ 110 кВ Кирьяновская - Лысенковская -1,2</t>
  </si>
  <si>
    <t>2,15,16,32,98,117,139,143</t>
  </si>
  <si>
    <t>Установлено недостаточно ЗКШ -15шт</t>
  </si>
  <si>
    <t>Установить ЗКШ (15шт) и закрепить ВОК.</t>
  </si>
  <si>
    <t>Установить шплинт на СК-7 (7шт)</t>
  </si>
  <si>
    <t>Выпадает шплинт на ПСО</t>
  </si>
  <si>
    <t xml:space="preserve">Узел крепления слабо зафиксирован к телу опоры. </t>
  </si>
  <si>
    <t xml:space="preserve">Зафиксировать узел крепления к телу опоры в соответствии в нормами. </t>
  </si>
  <si>
    <t>Выпадает шплинт на СК-7</t>
  </si>
  <si>
    <t>Установить шплинт  на СК-7 (1шт)</t>
  </si>
  <si>
    <t>отпайка на ПС Северо-Ватинская</t>
  </si>
  <si>
    <t>отпайка на ПС Южно-Аганская</t>
  </si>
  <si>
    <t>Привести виброгасители в проектное положение-2шт</t>
  </si>
  <si>
    <t>7,13,21</t>
  </si>
  <si>
    <t>Отпайка на ПС Январская</t>
  </si>
  <si>
    <t xml:space="preserve">Поддерживающая арматура смещена в сторону. </t>
  </si>
  <si>
    <t>Установить шплинт  на СК-7 (2шт)</t>
  </si>
  <si>
    <t>Отсутствует шплинт на ПТМ.</t>
  </si>
  <si>
    <t>Установить шплинт на ПТМ (2шт).</t>
  </si>
  <si>
    <t>88,85,5,10,11</t>
  </si>
  <si>
    <t>Установлено недостаточно ЗКШ -6шт.</t>
  </si>
  <si>
    <t>Установить ЗКШ (6шт) и закрепить ВОК.</t>
  </si>
  <si>
    <t>ВОК не закреплен в ЗКШ.</t>
  </si>
  <si>
    <t>Закрепить ВОК  в ЗКШ (2шт)</t>
  </si>
  <si>
    <t>ВЛ-110кВ Васильев-Мартовская</t>
  </si>
  <si>
    <t>На СК-7 выпадение шплинта.</t>
  </si>
  <si>
    <t>ПС 110 кВ Центральная - ПТПП НВЭС с заходом на ПС 110 кВ Западная</t>
  </si>
  <si>
    <t>Кабель ВОЛС сильно изогнут</t>
  </si>
  <si>
    <t>Привести ВОК в проектное положение.</t>
  </si>
  <si>
    <t>ВОК не закреплен по телу опоры. Установлено недостаточно ЗКШ -2шт</t>
  </si>
  <si>
    <t>Установить ЗКШ (2шт) и закрепить ВОК.</t>
  </si>
  <si>
    <t>Отсутствует шплинт на ПТМ</t>
  </si>
  <si>
    <t>Установить шплинт на ПТМ (2шт)</t>
  </si>
  <si>
    <t>15, 16, 17</t>
  </si>
  <si>
    <t>34,35,4,14,6,1,1</t>
  </si>
  <si>
    <t>Отсутствует шплинт на СК-10</t>
  </si>
  <si>
    <t>Установить шплинт на СК-10 (7шт)</t>
  </si>
  <si>
    <t>Выпадение шплинта на СК-10</t>
  </si>
  <si>
    <t>Установить шплинт СК-10 (1шт)</t>
  </si>
  <si>
    <t>Отсутствует гайка на СК-10</t>
  </si>
  <si>
    <t>Установить гайку на СК-10</t>
  </si>
  <si>
    <t>41/1</t>
  </si>
  <si>
    <t>Отсутствует шплинт на СК-7 - 1шт</t>
  </si>
  <si>
    <t>Отсутствует гайка и шплинт на СК-10. Болт выпадает.</t>
  </si>
  <si>
    <t>Произвести монтаж гайки, установить гайку и шплинт.</t>
  </si>
  <si>
    <t>Отсутствует ЗКШ - 2шт.</t>
  </si>
  <si>
    <t>Установленно недостаточно ЗКШ - 3шт.</t>
  </si>
  <si>
    <t>57,59,61</t>
  </si>
  <si>
    <t xml:space="preserve">Отсутствует табличка указания муфты. </t>
  </si>
  <si>
    <t>Установить табличку указания муфт (3шт)</t>
  </si>
  <si>
    <t>Установить табличку указания муфт (1шт)</t>
  </si>
  <si>
    <t xml:space="preserve"> ВЛ 10 кВ База1 "ПС Городская - РПБ НЭС"</t>
  </si>
  <si>
    <t>Отсутствует шплинт на СК-7.</t>
  </si>
  <si>
    <t>1,6,6/1</t>
  </si>
  <si>
    <t>Установить шплинт ПРР (1шт)</t>
  </si>
  <si>
    <t>Установлено недостаточно ЗКШ-4шт</t>
  </si>
  <si>
    <t>Установить ЗКШ и закрепить ВОК (4шт)</t>
  </si>
  <si>
    <t>Установлено недостаточно ЗКШ -2шт</t>
  </si>
  <si>
    <t>Привести шлейф ВОК в проектное положение</t>
  </si>
  <si>
    <t>Отсутствует шплинт на СК-10 - 4шт</t>
  </si>
  <si>
    <t>Установить шплинт на СК-10 (4шт)</t>
  </si>
  <si>
    <t>Произвести замену узла крепления (1шт)</t>
  </si>
  <si>
    <t>Установить гаситель вибрации (2шт)</t>
  </si>
  <si>
    <t xml:space="preserve">Установить УПМК, уложить ВОК в УПМК согласно нормам. </t>
  </si>
  <si>
    <t>СурЭС</t>
  </si>
  <si>
    <t>2,4,9</t>
  </si>
  <si>
    <t>На СК-7 отсутствует шплинт</t>
  </si>
  <si>
    <t>Установить шплинт на СК-7 (3шт)</t>
  </si>
  <si>
    <t>9,12,17А,29</t>
  </si>
  <si>
    <t>На ПР отсутствует шплинт</t>
  </si>
  <si>
    <t>Установить шплинт на ПР (4шт)</t>
  </si>
  <si>
    <t>Отсутствует крышка ШРМ.  ВОК частично не уложен в шкаф. Муфта расположена вне шкафа (лежит на опоре).</t>
  </si>
  <si>
    <t>Уложить ВОК в шкаф, Закрепить муфту в шкаф. Закрыть ШРМ крышкой. (1шт)</t>
  </si>
  <si>
    <t>2,4,17А,29</t>
  </si>
  <si>
    <t>Установить табличку указания муфты (4шт)</t>
  </si>
  <si>
    <t>1,2</t>
  </si>
  <si>
    <t>Установить шплинт на СК-7 (2шт)</t>
  </si>
  <si>
    <t>16,29,50</t>
  </si>
  <si>
    <t>Установить шплинт на ПР (3шт)</t>
  </si>
  <si>
    <t>1(2),6,19,36А,47,55</t>
  </si>
  <si>
    <t>Установить табличку указания муфты (6шт)</t>
  </si>
  <si>
    <t>1(1),36А</t>
  </si>
  <si>
    <t>Уложить ВОК в шкаф, Закрепить муфту в шкаф. Закрыть ШРМ крышкой. (2шт)</t>
  </si>
  <si>
    <t>1(2)</t>
  </si>
  <si>
    <t>Отсутствует ШРМ.  ВОК свисает в доль тела опоры. Муфта не закреплена к телу опоры(лежит на земле)</t>
  </si>
  <si>
    <t>Установить ШРМ. Уложить ВОК и закрепить муфту в шкаф.</t>
  </si>
  <si>
    <t xml:space="preserve">Отсутствуют ЗКШ-4шт. </t>
  </si>
  <si>
    <t>24</t>
  </si>
  <si>
    <t>Отпайка на КНС-4</t>
  </si>
  <si>
    <t>Отсутствует крышка ШРМ.  ВОК не уложен в шкаф. Муфта расположена вне шкафа (лежит на земле).Отсутствует табличка указания муфты</t>
  </si>
  <si>
    <t>19</t>
  </si>
  <si>
    <t>Отпайка на КСП-4</t>
  </si>
  <si>
    <t>Установить шплинт на ПР (1шт)</t>
  </si>
  <si>
    <t>25</t>
  </si>
  <si>
    <t>Отсутствует табличка указателя муфты</t>
  </si>
  <si>
    <t>Установить табличку указания муфты (1шт)</t>
  </si>
  <si>
    <t>Южное ТПО</t>
  </si>
  <si>
    <t>ВЛ-35 кВ Заводоуковск-Комсомольская Отпайка на ПС Арболитовая</t>
  </si>
  <si>
    <t>Не закреплен ЗКШ к телу опоры</t>
  </si>
  <si>
    <t>Закрепить ЗКШ к телу опоры</t>
  </si>
  <si>
    <t>Узел крепления изогнут</t>
  </si>
  <si>
    <t>Тобольское ТПО</t>
  </si>
  <si>
    <t>ВЛ-110 кВ  Тобольская-Знаменская  с отп.на ПС Волгинскую (1-69, 2938-ПС)</t>
  </si>
  <si>
    <t>ЗКШ смонтирован не верно - 2шт</t>
  </si>
  <si>
    <t>Произвести перемонтаж ЗКШ и устранить натяжение шлейфа.</t>
  </si>
  <si>
    <t>62, 67</t>
  </si>
  <si>
    <t>Сильное натяжение шлейфа</t>
  </si>
  <si>
    <t>ВЛ-110 кВ Тобольская -Татарка (272-206) с отп. на ПС Сумкино (272-1-7), шл. Заход на ПС Маслово (206-ПС)</t>
  </si>
  <si>
    <t>Муфта не закреплена</t>
  </si>
  <si>
    <t>Закрепить муфту</t>
  </si>
  <si>
    <t>Ишимское ТПО</t>
  </si>
  <si>
    <t xml:space="preserve">ВЛ-110 Ишим - Сорокино 1 </t>
  </si>
  <si>
    <t>Установить шплинт на СК-10 (1шт)</t>
  </si>
  <si>
    <t>Не исправен узел крепления -1шт</t>
  </si>
  <si>
    <t>Произвести ремонт узла крепления -1шт</t>
  </si>
  <si>
    <t>к Дополнительному соглашению № 2 от "__"________2020 г.</t>
  </si>
  <si>
    <t>Перечень дополнительных работ на 2020 год</t>
  </si>
  <si>
    <t>№ пп</t>
  </si>
  <si>
    <t>Наименование работ</t>
  </si>
  <si>
    <t>Единица измерения</t>
  </si>
  <si>
    <t>Предложение Участника Стоимость за единицу, руб. (без НДС)</t>
  </si>
  <si>
    <t>Ремонтные работы</t>
  </si>
  <si>
    <t xml:space="preserve">Установка таблички </t>
  </si>
  <si>
    <t>шт.</t>
  </si>
  <si>
    <t xml:space="preserve">Герметизация </t>
  </si>
  <si>
    <t xml:space="preserve">Установка ГВ в проектное положение </t>
  </si>
  <si>
    <t xml:space="preserve">Установка хомута </t>
  </si>
  <si>
    <t xml:space="preserve">Установка ЗШ + ЗШ </t>
  </si>
  <si>
    <t>Установка ЗШК-2 + ЗШ-2</t>
  </si>
  <si>
    <t xml:space="preserve">Установка шплинта </t>
  </si>
  <si>
    <t xml:space="preserve">Ремонт ПСО + ПСО (установка ПСО / НСО) </t>
  </si>
  <si>
    <t xml:space="preserve">Установка шплинта СК-7 + шплинт (установка шплинтов) </t>
  </si>
  <si>
    <t xml:space="preserve">Защита ВОК протектором </t>
  </si>
  <si>
    <t xml:space="preserve">Перемонтаж крепления </t>
  </si>
  <si>
    <t xml:space="preserve">Установка заземляющего провода </t>
  </si>
  <si>
    <t xml:space="preserve">Перенос оптической муфты </t>
  </si>
  <si>
    <t xml:space="preserve">Установка барабана для запаса ВОК </t>
  </si>
  <si>
    <t xml:space="preserve">Установка крепления ВОК </t>
  </si>
  <si>
    <t xml:space="preserve">Монтаж гайки </t>
  </si>
  <si>
    <t xml:space="preserve">Установка ППР </t>
  </si>
  <si>
    <t>Установка шплинта на ПРР</t>
  </si>
  <si>
    <t>шт</t>
  </si>
  <si>
    <t>Установка шплинт на СК-10</t>
  </si>
  <si>
    <t>Установить шплинт на ПСО</t>
  </si>
  <si>
    <t>Установить шплинт на Коуше</t>
  </si>
  <si>
    <t>Установить шплинт на ПТМ</t>
  </si>
  <si>
    <t>Установить УПМК</t>
  </si>
  <si>
    <t>Установка шкафа размещения муфты</t>
  </si>
  <si>
    <t>Установить виброгасители</t>
  </si>
  <si>
    <t>Установить шайбу</t>
  </si>
  <si>
    <t>Привести  шлейф в проектное положение</t>
  </si>
  <si>
    <t>закрепить указатель муфты на металлическую ленту</t>
  </si>
  <si>
    <t>закрепить пластиковую трубу на металлическую ленту</t>
  </si>
  <si>
    <t>установить указатель муфты</t>
  </si>
  <si>
    <t>Устранить посторонние предметы</t>
  </si>
  <si>
    <t>Количество</t>
  </si>
  <si>
    <t>Стоимость работ за единицу, руб. (без НДС)</t>
  </si>
  <si>
    <t>Стоимость работ всего по участку ВОЛС, руб. (без НДС)</t>
  </si>
  <si>
    <t xml:space="preserve">Уложить ВОК в шкаф, Закрепить муфту в шкаф. Закрыть ШРМ крышкой. (1шт). </t>
  </si>
  <si>
    <t>ВЛ110 кВ Муравленковская - Барсуковская1</t>
  </si>
  <si>
    <t>На СК-7 выпадает болт</t>
  </si>
  <si>
    <t>Установить болт на СК-7 (1шт)</t>
  </si>
  <si>
    <t>Отсутствует гайка и шплинт на СК-10</t>
  </si>
  <si>
    <t>Произвести монтаж гайки (1шт), установить шплинт на СК-10 (1шт)</t>
  </si>
  <si>
    <t xml:space="preserve">ВОК не закреплен в ЗКШ. </t>
  </si>
  <si>
    <t>Закрепить ВОК в ЗКШ</t>
  </si>
  <si>
    <t xml:space="preserve">ВОК не закреплен в ЗКШ. Установленно недостаточно ЗКШ-1шт </t>
  </si>
  <si>
    <t>Установить ЗКШ (1шт) и закрепить ВОК в ЗКШ</t>
  </si>
  <si>
    <t xml:space="preserve">Отсутствует ЗКШ-27шт </t>
  </si>
  <si>
    <t>отпайка на ПС Новопурпейская</t>
  </si>
  <si>
    <t>Отсутствует ЗКШ-6шт</t>
  </si>
  <si>
    <t>ВЛ110 кв Тарко-Сале-ПП Комсомольский</t>
  </si>
  <si>
    <t>Применен не стандартный узел крепления -2шт. ПСО лежит на траверсе.</t>
  </si>
  <si>
    <t>Произвести монтаж стандартного узла крепления (2шт). ПСО расположить в соответствии с нормами</t>
  </si>
  <si>
    <t>1,4,65</t>
  </si>
  <si>
    <t>Установить шплинт на СК-10 (3шт)</t>
  </si>
  <si>
    <t>59а/5</t>
  </si>
  <si>
    <t>Отпайка на ПС Комсомольская</t>
  </si>
  <si>
    <t>На СК-10 откручивается гайка, отсутствует шплинт</t>
  </si>
  <si>
    <t>59а/1</t>
  </si>
  <si>
    <t>Отсутствует ЗКШ-1шт</t>
  </si>
  <si>
    <t>Установить шплинт на СК-10 (2шт)</t>
  </si>
  <si>
    <t>6,21,23</t>
  </si>
  <si>
    <t xml:space="preserve"> ВЛ110 кВ НПГЭ – Летняя, с заходами на ПС Летняя, НПГЭ</t>
  </si>
  <si>
    <t>Отсутствует  ЗКШ - 18шт</t>
  </si>
  <si>
    <t>27,30, 37/2</t>
  </si>
  <si>
    <t>Установлено недостаточно ЗКШ - 7шт</t>
  </si>
  <si>
    <t>Установить ЗКШ (7шт) и закрепить ВОК.</t>
  </si>
  <si>
    <t>37/2</t>
  </si>
  <si>
    <t>Отсутствует шплинт на ПТМ - 1шт</t>
  </si>
  <si>
    <t>Установить шплинт на ПТМ (1шт)</t>
  </si>
  <si>
    <t>На СК-7 выпадает шплинт</t>
  </si>
  <si>
    <t>12а/2,12а/3</t>
  </si>
  <si>
    <t xml:space="preserve">Отсутствует ЗКШ-2шт. </t>
  </si>
  <si>
    <t>11/1,11/2,портал</t>
  </si>
  <si>
    <t>На СК-10 отсутствует шплинт</t>
  </si>
  <si>
    <t>Мачта</t>
  </si>
  <si>
    <t xml:space="preserve">Запас ВОК уложен на опоре. Отсутствует УПМК </t>
  </si>
  <si>
    <t xml:space="preserve"> На СК-10 отсутствует шплинт.</t>
  </si>
  <si>
    <t xml:space="preserve">ВЛ110 кВ Пуль-Яха - Стрела </t>
  </si>
  <si>
    <t>Отсутствует ЗКШ-2шт</t>
  </si>
  <si>
    <t>Установить шплинт СК-7 (1шт)</t>
  </si>
  <si>
    <t>46/29</t>
  </si>
  <si>
    <t>отпайка на ПС Ханупа</t>
  </si>
  <si>
    <t>64/3,64/6</t>
  </si>
  <si>
    <t>отпайка на ПС Стрела</t>
  </si>
  <si>
    <t>Установлено недостаточно ЗКШ-3шт</t>
  </si>
  <si>
    <t>64/5</t>
  </si>
  <si>
    <t>64/6</t>
  </si>
  <si>
    <t>Защитная труба закреплена к опоре при помощи проволоки.</t>
  </si>
  <si>
    <t>Закрепить защитную трубу к опоре согласно нормам</t>
  </si>
  <si>
    <t>64/1</t>
  </si>
  <si>
    <t>На СК-10 выпадает болт.</t>
  </si>
  <si>
    <t>Установить болт на СК-10 (1шт)</t>
  </si>
  <si>
    <t>143,141,140, 132,127,121</t>
  </si>
  <si>
    <t>ВЛ110 кВ Муравленковская - Стрела</t>
  </si>
  <si>
    <t>Отсутствует ЗКШ-15шт</t>
  </si>
  <si>
    <t>Мачта,165,</t>
  </si>
  <si>
    <t>Трение ВОК о опору.</t>
  </si>
  <si>
    <t xml:space="preserve">На СК-10 выпадает болт. </t>
  </si>
  <si>
    <t>На СК-7 отсутствует шплинт -1шт</t>
  </si>
  <si>
    <t>Отсутствует шплинт  на ПРР (1шт)</t>
  </si>
  <si>
    <t>На СК-10 отсутствует гайка и шплинт</t>
  </si>
  <si>
    <t>Мачта,166,165, 159,149,141,105</t>
  </si>
  <si>
    <t>На СК-10 отсутствует шплинт -7шт</t>
  </si>
  <si>
    <t>Установить шплинт СК-10 (7шт)</t>
  </si>
  <si>
    <t>74/8,</t>
  </si>
  <si>
    <t>ВЛ110 кВ  КНС - 1 - Разряд, с заходом на ПС КНС - 1, ПС Разряд</t>
  </si>
  <si>
    <t>На СК-7 выпадает болт.</t>
  </si>
  <si>
    <t>ВЛ 10 кВ База1 "ПС Летняя - КНБ"</t>
  </si>
  <si>
    <t>Установить табличку указания муфт (2шт)</t>
  </si>
  <si>
    <t>ВЛ 10 кВ Ф-А24  "ПС Комплект - ПС Адмиральская"</t>
  </si>
  <si>
    <t>Отсутствует герметизация ввода ВОК в трубу</t>
  </si>
  <si>
    <t>Произвести герметизацию ввода ВОК в трубу</t>
  </si>
  <si>
    <t>НЭС</t>
  </si>
  <si>
    <t>Итого</t>
  </si>
  <si>
    <t>НДС 20%</t>
  </si>
  <si>
    <t>Итого (с НДС 20 %)</t>
  </si>
  <si>
    <r>
      <t>48,</t>
    </r>
    <r>
      <rPr>
        <sz val="10"/>
        <color indexed="8"/>
        <rFont val="Times New Roman"/>
        <family val="1"/>
        <charset val="204"/>
      </rPr>
      <t>58,75,87,106,137</t>
    </r>
  </si>
  <si>
    <r>
      <rPr>
        <sz val="10"/>
        <color indexed="8"/>
        <rFont val="Times New Roman"/>
        <family val="1"/>
        <charset val="204"/>
      </rPr>
      <t>8, 10</t>
    </r>
  </si>
  <si>
    <t>64/2, 64/4</t>
  </si>
  <si>
    <t>46/4</t>
  </si>
  <si>
    <t>2-4,16, 21-23,</t>
  </si>
  <si>
    <t>Установить ЗКШ (14шт) и закрепить ВОК.</t>
  </si>
  <si>
    <t>2,3,5,8,10а,10б,10в,10г,23,24,24а,25, 70,160</t>
  </si>
  <si>
    <t>Установить ЗКШ (27шт) и закрепить ВОК.</t>
  </si>
  <si>
    <t>1, 144</t>
  </si>
  <si>
    <t>работы выполненные в 2020г</t>
  </si>
  <si>
    <t>работы планируемые к выполнению в 2020г</t>
  </si>
  <si>
    <t xml:space="preserve"> ВЛ110 кВ Тарко-Сале-Светлаязаход на ПС Сигнал</t>
  </si>
  <si>
    <t xml:space="preserve"> ВЛ110 кВ Тарко-Сале-Светлая заход на ПС Фортуна</t>
  </si>
  <si>
    <t xml:space="preserve"> ВЛ110 кВ Тарко-Сале-Светлая заход на РДП ПРЭС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</si>
</sst>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8">
    <xf numFmtId="0" fontId="0" fillId="0" borderId="0" xfId="0"/>
    <xf numFmtId="0" fontId="0" fillId="0" borderId="0" xfId="0" applyFill="1"/>
    <xf numFmtId="0" fontId="4" fillId="0" borderId="0" xfId="0" applyFont="1" applyFill="1"/>
    <xf numFmtId="0" fontId="6" fillId="0" borderId="2" xfId="0" applyFont="1" applyBorder="1" applyAlignment="1">
      <alignment horizontal="justify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/>
    <xf numFmtId="4" fontId="0" fillId="0" borderId="2" xfId="0" applyNumberFormat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 wrapText="1"/>
    </xf>
    <xf numFmtId="0" fontId="5" fillId="0" borderId="0" xfId="0" applyFont="1"/>
    <xf numFmtId="4" fontId="0" fillId="0" borderId="0" xfId="0" applyNumberFormat="1" applyAlignment="1">
      <alignment horizontal="center" vertical="center"/>
    </xf>
    <xf numFmtId="49" fontId="7" fillId="2" borderId="0" xfId="0" applyNumberFormat="1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 shrinkToFit="1"/>
    </xf>
    <xf numFmtId="0" fontId="8" fillId="2" borderId="2" xfId="0" applyFont="1" applyFill="1" applyBorder="1" applyAlignment="1" applyProtection="1">
      <alignment horizontal="center" vertical="center" wrapText="1" shrinkToFi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justify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 applyProtection="1">
      <alignment horizontal="left" vertical="center" wrapText="1"/>
      <protection locked="0"/>
    </xf>
    <xf numFmtId="0" fontId="8" fillId="4" borderId="2" xfId="1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4" borderId="2" xfId="0" applyFill="1" applyBorder="1"/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1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</xf>
    <xf numFmtId="0" fontId="0" fillId="5" borderId="2" xfId="0" applyFill="1" applyBorder="1"/>
    <xf numFmtId="0" fontId="0" fillId="0" borderId="0" xfId="0" applyFill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sures\sdtu\&#1056;&#1072;&#1073;&#1086;&#1095;&#1080;&#1077;%20&#1092;&#1086;&#1090;&#1086;&#1086;&#1090;&#1095;&#1105;&#1090;&#1099;%20&#1055;&#1086;&#1076;&#1088;&#1103;&#1076;%202019&#1075;\&#1058;&#1054;%20&#1042;&#1054;&#1051;&#1057;%20&#1057;&#1091;&#1088;&#1075;&#1091;&#1090;&#1089;&#1082;&#1080;&#1077;%20&#1069;&#1057;%202019&#1075;\&#1053;&#1080;&#1079;&#1086;&#1074;&#1086;&#1081;%20&#1086;&#1089;&#1084;&#1086;&#1090;&#1088;\&#1051;&#1080;&#1089;&#1090;&#1099;%20&#1086;&#1089;&#1084;,%20&#1044;&#1077;&#1092;&#1077;&#1082;&#1090;&#1086;&#1074;&#1082;&#1080;,%20&#1046;&#1091;&#1088;&#1085;&#1072;&#1083;%20&#1085;&#1077;&#1080;&#1089;&#1087;&#1088;.%20&#1057;&#1091;&#1088;&#1075;&#1091;&#1090;%202019\&#1069;&#1057;\&#1046;&#1091;&#1088;&#1085;&#1072;&#1083;%20&#1085;&#1077;&#1080;&#1089;&#1087;&#1088;&#1072;&#1074;&#1085;&#1086;&#1089;&#1090;&#1077;&#1081;%20C&#1091;&#1088;&#1075;&#1091;&#1090;&#1089;&#1082;&#1080;&#1077;%20&#1069;&#1057;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Журнал неисправностей"/>
    </sheetNames>
    <sheetDataSet>
      <sheetData sheetId="0" refreshError="1"/>
      <sheetData sheetId="1" refreshError="1">
        <row r="84">
          <cell r="C84" t="str">
            <v>ВЛ 110 кВ Восточно-Моховая-Слава от ПС В.Моховая до опоры №31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tabSelected="1" topLeftCell="A83" zoomScale="80" zoomScaleNormal="80" workbookViewId="0">
      <selection activeCell="D49" sqref="D49"/>
    </sheetView>
  </sheetViews>
  <sheetFormatPr defaultRowHeight="15" x14ac:dyDescent="0.25"/>
  <cols>
    <col min="1" max="1" width="6.5703125" style="16" customWidth="1"/>
    <col min="2" max="2" width="11.140625" style="14" customWidth="1"/>
    <col min="3" max="3" width="16.28515625" style="14" hidden="1" customWidth="1"/>
    <col min="4" max="4" width="29.140625" style="14" customWidth="1"/>
    <col min="5" max="5" width="13.5703125" style="14" hidden="1" customWidth="1"/>
    <col min="6" max="6" width="15.7109375" style="14" hidden="1" customWidth="1"/>
    <col min="7" max="7" width="22.28515625" style="14" hidden="1" customWidth="1"/>
    <col min="8" max="8" width="36.7109375" style="17" customWidth="1"/>
    <col min="9" max="9" width="39.7109375" style="18" hidden="1" customWidth="1"/>
    <col min="10" max="10" width="39.7109375" style="19" customWidth="1"/>
    <col min="11" max="11" width="9.140625" style="14"/>
    <col min="12" max="12" width="10.7109375" style="14" customWidth="1"/>
    <col min="13" max="14" width="18.5703125" style="20" customWidth="1"/>
    <col min="15" max="17" width="9.140625" style="1"/>
    <col min="18" max="18" width="40.7109375" style="1" customWidth="1"/>
    <col min="19" max="16384" width="9.140625" style="1"/>
  </cols>
  <sheetData>
    <row r="1" spans="1:18" x14ac:dyDescent="0.25">
      <c r="A1" s="11"/>
      <c r="B1" s="12"/>
      <c r="C1" s="12"/>
      <c r="D1" s="12"/>
      <c r="E1" s="12"/>
      <c r="F1" s="12"/>
      <c r="G1" s="12"/>
      <c r="H1" s="12"/>
      <c r="I1" s="13"/>
      <c r="J1" s="13" t="s">
        <v>9</v>
      </c>
    </row>
    <row r="2" spans="1:18" ht="30" x14ac:dyDescent="0.25">
      <c r="A2" s="11"/>
      <c r="B2" s="12"/>
      <c r="C2" s="12"/>
      <c r="D2" s="12"/>
      <c r="E2" s="12"/>
      <c r="F2" s="12"/>
      <c r="G2" s="12"/>
      <c r="H2" s="12"/>
      <c r="I2" s="13"/>
      <c r="J2" s="13" t="s">
        <v>154</v>
      </c>
    </row>
    <row r="3" spans="1:18" x14ac:dyDescent="0.25">
      <c r="A3" s="11"/>
      <c r="B3" s="12"/>
      <c r="C3" s="12"/>
      <c r="D3" s="12"/>
      <c r="E3" s="12"/>
      <c r="F3" s="12"/>
      <c r="G3" s="12"/>
      <c r="H3" s="12"/>
      <c r="I3" s="13"/>
      <c r="J3" s="13"/>
    </row>
    <row r="4" spans="1:18" ht="30" x14ac:dyDescent="0.25">
      <c r="A4" s="11"/>
      <c r="B4" s="12"/>
      <c r="C4" s="12"/>
      <c r="D4" s="12"/>
      <c r="E4" s="12"/>
      <c r="F4" s="12"/>
      <c r="G4" s="12"/>
      <c r="H4" s="12"/>
      <c r="I4" s="13"/>
      <c r="J4" s="13" t="s">
        <v>10</v>
      </c>
    </row>
    <row r="5" spans="1:18" ht="15" customHeight="1" x14ac:dyDescent="0.25">
      <c r="A5" s="11"/>
      <c r="B5" s="12"/>
      <c r="C5" s="12"/>
      <c r="D5" s="12"/>
      <c r="E5" s="12"/>
      <c r="F5" s="69" t="s">
        <v>155</v>
      </c>
      <c r="G5" s="69"/>
      <c r="H5" s="69"/>
      <c r="I5" s="69"/>
      <c r="J5" s="69"/>
    </row>
    <row r="6" spans="1:18" x14ac:dyDescent="0.25">
      <c r="A6" s="11"/>
      <c r="B6" s="12"/>
      <c r="C6" s="12"/>
      <c r="D6" s="12"/>
      <c r="E6" s="12"/>
      <c r="F6" s="12"/>
      <c r="G6" s="12"/>
      <c r="H6" s="12"/>
      <c r="I6" s="13"/>
      <c r="J6" s="13"/>
    </row>
    <row r="7" spans="1:18" ht="51" x14ac:dyDescent="0.25">
      <c r="A7" s="22" t="s">
        <v>11</v>
      </c>
      <c r="B7" s="23" t="s">
        <v>12</v>
      </c>
      <c r="C7" s="23" t="s">
        <v>13</v>
      </c>
      <c r="D7" s="23" t="s">
        <v>14</v>
      </c>
      <c r="E7" s="24" t="s">
        <v>15</v>
      </c>
      <c r="F7" s="23" t="s">
        <v>16</v>
      </c>
      <c r="G7" s="23" t="s">
        <v>0</v>
      </c>
      <c r="H7" s="23" t="s">
        <v>17</v>
      </c>
      <c r="I7" s="23" t="s">
        <v>18</v>
      </c>
      <c r="J7" s="23" t="s">
        <v>19</v>
      </c>
      <c r="K7" s="25" t="s">
        <v>158</v>
      </c>
      <c r="L7" s="25" t="s">
        <v>194</v>
      </c>
      <c r="M7" s="26" t="s">
        <v>195</v>
      </c>
      <c r="N7" s="26" t="s">
        <v>196</v>
      </c>
    </row>
    <row r="8" spans="1:18" ht="25.5" x14ac:dyDescent="0.25">
      <c r="A8" s="65">
        <v>1</v>
      </c>
      <c r="B8" s="52" t="s">
        <v>20</v>
      </c>
      <c r="C8" s="52">
        <v>2020</v>
      </c>
      <c r="D8" s="55" t="s">
        <v>40</v>
      </c>
      <c r="E8" s="53"/>
      <c r="F8" s="53"/>
      <c r="G8" s="63" t="s">
        <v>21</v>
      </c>
      <c r="H8" s="55" t="s">
        <v>39</v>
      </c>
      <c r="I8" s="59" t="s">
        <v>41</v>
      </c>
      <c r="J8" s="59" t="s">
        <v>42</v>
      </c>
      <c r="K8" s="54" t="s">
        <v>180</v>
      </c>
      <c r="L8" s="54">
        <v>15</v>
      </c>
      <c r="M8" s="57">
        <v>3575.95</v>
      </c>
      <c r="N8" s="57">
        <f t="shared" ref="N8:N31" si="0">M8*L8</f>
        <v>53639.25</v>
      </c>
    </row>
    <row r="9" spans="1:18" ht="25.5" x14ac:dyDescent="0.25">
      <c r="A9" s="65">
        <v>2</v>
      </c>
      <c r="B9" s="52" t="s">
        <v>20</v>
      </c>
      <c r="C9" s="52">
        <v>2020</v>
      </c>
      <c r="D9" s="55" t="s">
        <v>277</v>
      </c>
      <c r="E9" s="53"/>
      <c r="F9" s="53"/>
      <c r="G9" s="63" t="s">
        <v>21</v>
      </c>
      <c r="H9" s="55" t="s">
        <v>39</v>
      </c>
      <c r="I9" s="59" t="s">
        <v>26</v>
      </c>
      <c r="J9" s="59" t="s">
        <v>43</v>
      </c>
      <c r="K9" s="54" t="s">
        <v>180</v>
      </c>
      <c r="L9" s="54">
        <v>7</v>
      </c>
      <c r="M9" s="57">
        <v>1532.55</v>
      </c>
      <c r="N9" s="57">
        <f t="shared" si="0"/>
        <v>10727.85</v>
      </c>
      <c r="Q9" s="51"/>
      <c r="R9" s="67" t="s">
        <v>286</v>
      </c>
    </row>
    <row r="10" spans="1:18" ht="25.5" x14ac:dyDescent="0.25">
      <c r="A10" s="65">
        <v>3</v>
      </c>
      <c r="B10" s="52" t="s">
        <v>20</v>
      </c>
      <c r="C10" s="52">
        <v>2020</v>
      </c>
      <c r="D10" s="55">
        <v>131</v>
      </c>
      <c r="E10" s="53"/>
      <c r="F10" s="53"/>
      <c r="G10" s="63" t="s">
        <v>21</v>
      </c>
      <c r="H10" s="55" t="s">
        <v>39</v>
      </c>
      <c r="I10" s="59" t="s">
        <v>44</v>
      </c>
      <c r="J10" s="59" t="s">
        <v>35</v>
      </c>
      <c r="K10" s="54" t="s">
        <v>180</v>
      </c>
      <c r="L10" s="54">
        <v>1</v>
      </c>
      <c r="M10" s="57">
        <v>1532.55</v>
      </c>
      <c r="N10" s="57">
        <f t="shared" si="0"/>
        <v>1532.55</v>
      </c>
      <c r="Q10" s="66"/>
      <c r="R10" s="67" t="s">
        <v>287</v>
      </c>
    </row>
    <row r="11" spans="1:18" ht="25.5" x14ac:dyDescent="0.25">
      <c r="A11" s="65">
        <v>4</v>
      </c>
      <c r="B11" s="52" t="s">
        <v>20</v>
      </c>
      <c r="C11" s="52">
        <v>2020</v>
      </c>
      <c r="D11" s="55">
        <v>117</v>
      </c>
      <c r="E11" s="52"/>
      <c r="F11" s="52"/>
      <c r="G11" s="63" t="s">
        <v>21</v>
      </c>
      <c r="H11" s="55" t="s">
        <v>39</v>
      </c>
      <c r="I11" s="59" t="s">
        <v>45</v>
      </c>
      <c r="J11" s="59" t="s">
        <v>46</v>
      </c>
      <c r="K11" s="54" t="s">
        <v>180</v>
      </c>
      <c r="L11" s="54">
        <v>1</v>
      </c>
      <c r="M11" s="56">
        <v>5108.5</v>
      </c>
      <c r="N11" s="57">
        <f t="shared" si="0"/>
        <v>5108.5</v>
      </c>
    </row>
    <row r="12" spans="1:18" ht="25.5" x14ac:dyDescent="0.25">
      <c r="A12" s="65">
        <v>5</v>
      </c>
      <c r="B12" s="52" t="s">
        <v>20</v>
      </c>
      <c r="C12" s="52">
        <v>2020</v>
      </c>
      <c r="D12" s="55">
        <v>48</v>
      </c>
      <c r="E12" s="52"/>
      <c r="F12" s="52"/>
      <c r="G12" s="63" t="s">
        <v>21</v>
      </c>
      <c r="H12" s="55" t="s">
        <v>39</v>
      </c>
      <c r="I12" s="59" t="s">
        <v>47</v>
      </c>
      <c r="J12" s="59" t="s">
        <v>48</v>
      </c>
      <c r="K12" s="54" t="s">
        <v>180</v>
      </c>
      <c r="L12" s="54">
        <v>1</v>
      </c>
      <c r="M12" s="57">
        <v>1532.55</v>
      </c>
      <c r="N12" s="57">
        <f t="shared" si="0"/>
        <v>1532.55</v>
      </c>
    </row>
    <row r="13" spans="1:18" x14ac:dyDescent="0.25">
      <c r="A13" s="65">
        <v>6</v>
      </c>
      <c r="B13" s="52" t="s">
        <v>20</v>
      </c>
      <c r="C13" s="52">
        <v>2020</v>
      </c>
      <c r="D13" s="55">
        <v>1.2</v>
      </c>
      <c r="E13" s="64"/>
      <c r="F13" s="64"/>
      <c r="G13" s="52" t="s">
        <v>32</v>
      </c>
      <c r="H13" s="55" t="s">
        <v>49</v>
      </c>
      <c r="I13" s="59" t="s">
        <v>37</v>
      </c>
      <c r="J13" s="59" t="s">
        <v>38</v>
      </c>
      <c r="K13" s="54" t="s">
        <v>180</v>
      </c>
      <c r="L13" s="54">
        <v>4</v>
      </c>
      <c r="M13" s="57">
        <v>3575.95</v>
      </c>
      <c r="N13" s="57">
        <f t="shared" si="0"/>
        <v>14303.8</v>
      </c>
    </row>
    <row r="14" spans="1:18" ht="25.5" x14ac:dyDescent="0.25">
      <c r="A14" s="65">
        <v>7</v>
      </c>
      <c r="B14" s="52" t="s">
        <v>20</v>
      </c>
      <c r="C14" s="52">
        <v>2020</v>
      </c>
      <c r="D14" s="55" t="s">
        <v>278</v>
      </c>
      <c r="E14" s="64"/>
      <c r="F14" s="64"/>
      <c r="G14" s="52" t="s">
        <v>32</v>
      </c>
      <c r="H14" s="55" t="s">
        <v>50</v>
      </c>
      <c r="I14" s="59" t="s">
        <v>23</v>
      </c>
      <c r="J14" s="59" t="s">
        <v>51</v>
      </c>
      <c r="K14" s="54" t="s">
        <v>180</v>
      </c>
      <c r="L14" s="54">
        <v>2</v>
      </c>
      <c r="M14" s="57">
        <v>2554.25</v>
      </c>
      <c r="N14" s="57">
        <f t="shared" si="0"/>
        <v>5108.5</v>
      </c>
    </row>
    <row r="15" spans="1:18" x14ac:dyDescent="0.25">
      <c r="A15" s="65">
        <v>8</v>
      </c>
      <c r="B15" s="52" t="s">
        <v>20</v>
      </c>
      <c r="C15" s="52">
        <v>2020</v>
      </c>
      <c r="D15" s="55">
        <v>98</v>
      </c>
      <c r="E15" s="52"/>
      <c r="F15" s="52"/>
      <c r="G15" s="52" t="s">
        <v>32</v>
      </c>
      <c r="H15" s="55" t="s">
        <v>50</v>
      </c>
      <c r="I15" s="59" t="s">
        <v>33</v>
      </c>
      <c r="J15" s="59" t="s">
        <v>34</v>
      </c>
      <c r="K15" s="54" t="s">
        <v>180</v>
      </c>
      <c r="L15" s="54">
        <v>3</v>
      </c>
      <c r="M15" s="57">
        <v>3575.95</v>
      </c>
      <c r="N15" s="57">
        <f t="shared" si="0"/>
        <v>10727.849999999999</v>
      </c>
    </row>
    <row r="16" spans="1:18" ht="25.5" x14ac:dyDescent="0.25">
      <c r="A16" s="65">
        <v>9</v>
      </c>
      <c r="B16" s="52" t="s">
        <v>20</v>
      </c>
      <c r="C16" s="52">
        <v>2020</v>
      </c>
      <c r="D16" s="55" t="s">
        <v>52</v>
      </c>
      <c r="E16" s="52"/>
      <c r="F16" s="52"/>
      <c r="G16" s="52" t="s">
        <v>32</v>
      </c>
      <c r="H16" s="55" t="s">
        <v>53</v>
      </c>
      <c r="I16" s="59" t="s">
        <v>23</v>
      </c>
      <c r="J16" s="59" t="s">
        <v>24</v>
      </c>
      <c r="K16" s="54" t="s">
        <v>180</v>
      </c>
      <c r="L16" s="54">
        <v>3</v>
      </c>
      <c r="M16" s="57">
        <v>2554.25</v>
      </c>
      <c r="N16" s="57">
        <f t="shared" si="0"/>
        <v>7662.75</v>
      </c>
    </row>
    <row r="17" spans="1:14" ht="25.5" x14ac:dyDescent="0.25">
      <c r="A17" s="65">
        <v>10</v>
      </c>
      <c r="B17" s="52" t="s">
        <v>20</v>
      </c>
      <c r="C17" s="52">
        <v>2020</v>
      </c>
      <c r="D17" s="55">
        <v>6.17</v>
      </c>
      <c r="E17" s="52"/>
      <c r="F17" s="52"/>
      <c r="G17" s="52" t="s">
        <v>32</v>
      </c>
      <c r="H17" s="55" t="s">
        <v>53</v>
      </c>
      <c r="I17" s="59" t="s">
        <v>54</v>
      </c>
      <c r="J17" s="59" t="s">
        <v>36</v>
      </c>
      <c r="K17" s="54" t="s">
        <v>180</v>
      </c>
      <c r="L17" s="54">
        <v>2</v>
      </c>
      <c r="M17" s="57">
        <v>6130.2</v>
      </c>
      <c r="N17" s="57">
        <f t="shared" si="0"/>
        <v>12260.4</v>
      </c>
    </row>
    <row r="18" spans="1:14" x14ac:dyDescent="0.25">
      <c r="A18" s="65">
        <v>11</v>
      </c>
      <c r="B18" s="52" t="s">
        <v>20</v>
      </c>
      <c r="C18" s="52">
        <v>2020</v>
      </c>
      <c r="D18" s="55">
        <v>3.9</v>
      </c>
      <c r="E18" s="52"/>
      <c r="F18" s="52"/>
      <c r="G18" s="52" t="s">
        <v>32</v>
      </c>
      <c r="H18" s="55" t="s">
        <v>53</v>
      </c>
      <c r="I18" s="59" t="s">
        <v>26</v>
      </c>
      <c r="J18" s="59" t="s">
        <v>55</v>
      </c>
      <c r="K18" s="54" t="s">
        <v>180</v>
      </c>
      <c r="L18" s="54">
        <v>2</v>
      </c>
      <c r="M18" s="57">
        <v>1532.55</v>
      </c>
      <c r="N18" s="57">
        <f t="shared" si="0"/>
        <v>3065.1</v>
      </c>
    </row>
    <row r="19" spans="1:14" ht="25.5" x14ac:dyDescent="0.25">
      <c r="A19" s="65">
        <v>12</v>
      </c>
      <c r="B19" s="52" t="s">
        <v>20</v>
      </c>
      <c r="C19" s="24">
        <v>2020</v>
      </c>
      <c r="D19" s="62">
        <v>1.2</v>
      </c>
      <c r="E19" s="52"/>
      <c r="F19" s="52"/>
      <c r="G19" s="52" t="s">
        <v>32</v>
      </c>
      <c r="H19" s="55" t="s">
        <v>1</v>
      </c>
      <c r="I19" s="59" t="s">
        <v>56</v>
      </c>
      <c r="J19" s="59" t="s">
        <v>57</v>
      </c>
      <c r="K19" s="54" t="s">
        <v>180</v>
      </c>
      <c r="L19" s="54">
        <v>2</v>
      </c>
      <c r="M19" s="57">
        <v>1532.55</v>
      </c>
      <c r="N19" s="57">
        <f t="shared" si="0"/>
        <v>3065.1</v>
      </c>
    </row>
    <row r="20" spans="1:14" ht="25.5" x14ac:dyDescent="0.25">
      <c r="A20" s="65">
        <v>13</v>
      </c>
      <c r="B20" s="52" t="s">
        <v>20</v>
      </c>
      <c r="C20" s="24">
        <v>2020</v>
      </c>
      <c r="D20" s="62" t="s">
        <v>58</v>
      </c>
      <c r="E20" s="52"/>
      <c r="F20" s="52"/>
      <c r="G20" s="52" t="s">
        <v>32</v>
      </c>
      <c r="H20" s="55" t="s">
        <v>1</v>
      </c>
      <c r="I20" s="59" t="s">
        <v>59</v>
      </c>
      <c r="J20" s="59" t="s">
        <v>60</v>
      </c>
      <c r="K20" s="54" t="s">
        <v>180</v>
      </c>
      <c r="L20" s="54">
        <v>6</v>
      </c>
      <c r="M20" s="57">
        <v>3575.95</v>
      </c>
      <c r="N20" s="57">
        <f t="shared" si="0"/>
        <v>21455.699999999997</v>
      </c>
    </row>
    <row r="21" spans="1:14" ht="25.5" x14ac:dyDescent="0.25">
      <c r="A21" s="65">
        <v>14</v>
      </c>
      <c r="B21" s="52" t="s">
        <v>20</v>
      </c>
      <c r="C21" s="24">
        <v>2020</v>
      </c>
      <c r="D21" s="62">
        <v>88.85</v>
      </c>
      <c r="E21" s="52"/>
      <c r="F21" s="52"/>
      <c r="G21" s="52" t="s">
        <v>32</v>
      </c>
      <c r="H21" s="55" t="s">
        <v>1</v>
      </c>
      <c r="I21" s="59" t="s">
        <v>61</v>
      </c>
      <c r="J21" s="59" t="s">
        <v>62</v>
      </c>
      <c r="K21" s="54" t="s">
        <v>180</v>
      </c>
      <c r="L21" s="54">
        <v>2</v>
      </c>
      <c r="M21" s="57">
        <v>3575.95</v>
      </c>
      <c r="N21" s="57">
        <f t="shared" si="0"/>
        <v>7151.9</v>
      </c>
    </row>
    <row r="22" spans="1:14" x14ac:dyDescent="0.25">
      <c r="A22" s="65">
        <v>15</v>
      </c>
      <c r="B22" s="52" t="s">
        <v>20</v>
      </c>
      <c r="C22" s="52">
        <v>2020</v>
      </c>
      <c r="D22" s="53">
        <v>12</v>
      </c>
      <c r="E22" s="52"/>
      <c r="F22" s="52"/>
      <c r="G22" s="52" t="s">
        <v>32</v>
      </c>
      <c r="H22" s="55" t="s">
        <v>63</v>
      </c>
      <c r="I22" s="59" t="s">
        <v>64</v>
      </c>
      <c r="J22" s="59" t="s">
        <v>31</v>
      </c>
      <c r="K22" s="54" t="s">
        <v>180</v>
      </c>
      <c r="L22" s="54">
        <v>1</v>
      </c>
      <c r="M22" s="57">
        <v>1532.55</v>
      </c>
      <c r="N22" s="57">
        <f t="shared" si="0"/>
        <v>1532.55</v>
      </c>
    </row>
    <row r="23" spans="1:14" ht="25.5" x14ac:dyDescent="0.25">
      <c r="A23" s="65">
        <v>16</v>
      </c>
      <c r="B23" s="52" t="s">
        <v>20</v>
      </c>
      <c r="C23" s="52">
        <v>2020</v>
      </c>
      <c r="D23" s="55">
        <v>19</v>
      </c>
      <c r="E23" s="52"/>
      <c r="F23" s="52"/>
      <c r="G23" s="52" t="s">
        <v>32</v>
      </c>
      <c r="H23" s="55" t="s">
        <v>65</v>
      </c>
      <c r="I23" s="59" t="s">
        <v>66</v>
      </c>
      <c r="J23" s="59" t="s">
        <v>67</v>
      </c>
      <c r="K23" s="54" t="s">
        <v>180</v>
      </c>
      <c r="L23" s="54">
        <v>1</v>
      </c>
      <c r="M23" s="57">
        <v>3575.95</v>
      </c>
      <c r="N23" s="57">
        <f t="shared" si="0"/>
        <v>3575.95</v>
      </c>
    </row>
    <row r="24" spans="1:14" ht="25.5" x14ac:dyDescent="0.25">
      <c r="A24" s="65">
        <v>17</v>
      </c>
      <c r="B24" s="52" t="s">
        <v>20</v>
      </c>
      <c r="C24" s="52">
        <v>2020</v>
      </c>
      <c r="D24" s="62">
        <v>6</v>
      </c>
      <c r="E24" s="52"/>
      <c r="F24" s="52"/>
      <c r="G24" s="52" t="s">
        <v>32</v>
      </c>
      <c r="H24" s="55" t="s">
        <v>65</v>
      </c>
      <c r="I24" s="59" t="s">
        <v>68</v>
      </c>
      <c r="J24" s="59" t="s">
        <v>69</v>
      </c>
      <c r="K24" s="54" t="s">
        <v>180</v>
      </c>
      <c r="L24" s="54">
        <v>2</v>
      </c>
      <c r="M24" s="57">
        <v>3575.95</v>
      </c>
      <c r="N24" s="57">
        <f t="shared" si="0"/>
        <v>7151.9</v>
      </c>
    </row>
    <row r="25" spans="1:14" ht="25.5" x14ac:dyDescent="0.25">
      <c r="A25" s="65">
        <v>18</v>
      </c>
      <c r="B25" s="52" t="s">
        <v>20</v>
      </c>
      <c r="C25" s="52">
        <v>2020</v>
      </c>
      <c r="D25" s="62">
        <v>10</v>
      </c>
      <c r="E25" s="52"/>
      <c r="F25" s="52"/>
      <c r="G25" s="52" t="s">
        <v>32</v>
      </c>
      <c r="H25" s="55" t="s">
        <v>65</v>
      </c>
      <c r="I25" s="59" t="s">
        <v>23</v>
      </c>
      <c r="J25" s="59" t="s">
        <v>24</v>
      </c>
      <c r="K25" s="54" t="s">
        <v>180</v>
      </c>
      <c r="L25" s="54">
        <v>1</v>
      </c>
      <c r="M25" s="57">
        <v>2554.25</v>
      </c>
      <c r="N25" s="57">
        <f t="shared" si="0"/>
        <v>2554.25</v>
      </c>
    </row>
    <row r="26" spans="1:14" ht="25.5" x14ac:dyDescent="0.25">
      <c r="A26" s="65">
        <v>19</v>
      </c>
      <c r="B26" s="52" t="s">
        <v>20</v>
      </c>
      <c r="C26" s="52">
        <v>2020</v>
      </c>
      <c r="D26" s="62">
        <v>61</v>
      </c>
      <c r="E26" s="52"/>
      <c r="F26" s="52"/>
      <c r="G26" s="52" t="s">
        <v>32</v>
      </c>
      <c r="H26" s="55" t="s">
        <v>65</v>
      </c>
      <c r="I26" s="59" t="s">
        <v>70</v>
      </c>
      <c r="J26" s="59" t="s">
        <v>71</v>
      </c>
      <c r="K26" s="54" t="s">
        <v>180</v>
      </c>
      <c r="L26" s="54">
        <v>2</v>
      </c>
      <c r="M26" s="57">
        <v>1532.55</v>
      </c>
      <c r="N26" s="57">
        <f t="shared" si="0"/>
        <v>3065.1</v>
      </c>
    </row>
    <row r="27" spans="1:14" ht="25.5" x14ac:dyDescent="0.25">
      <c r="A27" s="65">
        <v>20</v>
      </c>
      <c r="B27" s="52" t="s">
        <v>20</v>
      </c>
      <c r="C27" s="52">
        <v>2020</v>
      </c>
      <c r="D27" s="62" t="s">
        <v>72</v>
      </c>
      <c r="E27" s="52"/>
      <c r="F27" s="52"/>
      <c r="G27" s="52" t="s">
        <v>32</v>
      </c>
      <c r="H27" s="55" t="s">
        <v>65</v>
      </c>
      <c r="I27" s="59" t="s">
        <v>54</v>
      </c>
      <c r="J27" s="59" t="s">
        <v>25</v>
      </c>
      <c r="K27" s="54" t="s">
        <v>180</v>
      </c>
      <c r="L27" s="54">
        <v>3</v>
      </c>
      <c r="M27" s="57">
        <v>6130.2</v>
      </c>
      <c r="N27" s="57">
        <f t="shared" si="0"/>
        <v>18390.599999999999</v>
      </c>
    </row>
    <row r="28" spans="1:14" ht="25.5" x14ac:dyDescent="0.25">
      <c r="A28" s="65">
        <v>21</v>
      </c>
      <c r="B28" s="52" t="s">
        <v>20</v>
      </c>
      <c r="C28" s="52">
        <v>2020</v>
      </c>
      <c r="D28" s="62" t="s">
        <v>73</v>
      </c>
      <c r="E28" s="52"/>
      <c r="F28" s="52"/>
      <c r="G28" s="52" t="s">
        <v>32</v>
      </c>
      <c r="H28" s="55" t="s">
        <v>65</v>
      </c>
      <c r="I28" s="59" t="s">
        <v>74</v>
      </c>
      <c r="J28" s="59" t="s">
        <v>75</v>
      </c>
      <c r="K28" s="54" t="s">
        <v>180</v>
      </c>
      <c r="L28" s="54">
        <v>7</v>
      </c>
      <c r="M28" s="57">
        <v>1532.55</v>
      </c>
      <c r="N28" s="57">
        <f t="shared" si="0"/>
        <v>10727.85</v>
      </c>
    </row>
    <row r="29" spans="1:14" ht="25.5" x14ac:dyDescent="0.25">
      <c r="A29" s="65">
        <v>22</v>
      </c>
      <c r="B29" s="52" t="s">
        <v>20</v>
      </c>
      <c r="C29" s="52">
        <v>2020</v>
      </c>
      <c r="D29" s="62">
        <v>21</v>
      </c>
      <c r="E29" s="52"/>
      <c r="F29" s="52"/>
      <c r="G29" s="52" t="s">
        <v>32</v>
      </c>
      <c r="H29" s="55" t="s">
        <v>65</v>
      </c>
      <c r="I29" s="59" t="s">
        <v>76</v>
      </c>
      <c r="J29" s="59" t="s">
        <v>77</v>
      </c>
      <c r="K29" s="54" t="s">
        <v>180</v>
      </c>
      <c r="L29" s="54">
        <v>1</v>
      </c>
      <c r="M29" s="57">
        <v>1532.55</v>
      </c>
      <c r="N29" s="57">
        <f t="shared" si="0"/>
        <v>1532.55</v>
      </c>
    </row>
    <row r="30" spans="1:14" ht="25.5" x14ac:dyDescent="0.25">
      <c r="A30" s="65">
        <v>23</v>
      </c>
      <c r="B30" s="52" t="s">
        <v>20</v>
      </c>
      <c r="C30" s="52">
        <v>2020</v>
      </c>
      <c r="D30" s="62">
        <v>6</v>
      </c>
      <c r="E30" s="52"/>
      <c r="F30" s="52"/>
      <c r="G30" s="52" t="s">
        <v>32</v>
      </c>
      <c r="H30" s="55" t="s">
        <v>65</v>
      </c>
      <c r="I30" s="59" t="s">
        <v>27</v>
      </c>
      <c r="J30" s="59" t="s">
        <v>28</v>
      </c>
      <c r="K30" s="54" t="s">
        <v>180</v>
      </c>
      <c r="L30" s="54">
        <v>1</v>
      </c>
      <c r="M30" s="57">
        <v>1532.55</v>
      </c>
      <c r="N30" s="57">
        <f t="shared" si="0"/>
        <v>1532.55</v>
      </c>
    </row>
    <row r="31" spans="1:14" ht="25.5" x14ac:dyDescent="0.25">
      <c r="A31" s="65">
        <v>24</v>
      </c>
      <c r="B31" s="52" t="s">
        <v>20</v>
      </c>
      <c r="C31" s="52">
        <v>2020</v>
      </c>
      <c r="D31" s="62">
        <v>6</v>
      </c>
      <c r="E31" s="52"/>
      <c r="F31" s="52"/>
      <c r="G31" s="52" t="s">
        <v>32</v>
      </c>
      <c r="H31" s="55" t="s">
        <v>65</v>
      </c>
      <c r="I31" s="59" t="s">
        <v>78</v>
      </c>
      <c r="J31" s="59" t="s">
        <v>79</v>
      </c>
      <c r="K31" s="54" t="s">
        <v>180</v>
      </c>
      <c r="L31" s="54">
        <v>1</v>
      </c>
      <c r="M31" s="56">
        <v>1226.04</v>
      </c>
      <c r="N31" s="57">
        <f t="shared" si="0"/>
        <v>1226.04</v>
      </c>
    </row>
    <row r="32" spans="1:14" ht="25.5" x14ac:dyDescent="0.25">
      <c r="A32" s="50">
        <v>25</v>
      </c>
      <c r="B32" s="46" t="s">
        <v>103</v>
      </c>
      <c r="C32" s="46">
        <v>2020</v>
      </c>
      <c r="D32" s="47" t="s">
        <v>104</v>
      </c>
      <c r="E32" s="40"/>
      <c r="F32" s="40"/>
      <c r="G32" s="38" t="s">
        <v>2</v>
      </c>
      <c r="H32" s="40" t="str">
        <f>'[1]Журнал неисправностей'!$C$84</f>
        <v>ВЛ 110 кВ Восточно-Моховая-Слава от ПС В.Моховая до опоры №31</v>
      </c>
      <c r="I32" s="34" t="s">
        <v>105</v>
      </c>
      <c r="J32" s="34" t="s">
        <v>106</v>
      </c>
      <c r="K32" s="32" t="s">
        <v>180</v>
      </c>
      <c r="L32" s="32">
        <v>3</v>
      </c>
      <c r="M32" s="35">
        <v>1532.55</v>
      </c>
      <c r="N32" s="35">
        <f t="shared" ref="N32:N70" si="1">M32*L32</f>
        <v>4597.6499999999996</v>
      </c>
    </row>
    <row r="33" spans="1:14" ht="25.5" x14ac:dyDescent="0.25">
      <c r="A33" s="50">
        <v>26</v>
      </c>
      <c r="B33" s="46" t="s">
        <v>103</v>
      </c>
      <c r="C33" s="46">
        <v>2020</v>
      </c>
      <c r="D33" s="47" t="s">
        <v>107</v>
      </c>
      <c r="E33" s="40"/>
      <c r="F33" s="40"/>
      <c r="G33" s="38" t="s">
        <v>2</v>
      </c>
      <c r="H33" s="40" t="str">
        <f>'[1]Журнал неисправностей'!$C$84</f>
        <v>ВЛ 110 кВ Восточно-Моховая-Слава от ПС В.Моховая до опоры №31</v>
      </c>
      <c r="I33" s="34" t="s">
        <v>108</v>
      </c>
      <c r="J33" s="34" t="s">
        <v>109</v>
      </c>
      <c r="K33" s="32" t="s">
        <v>180</v>
      </c>
      <c r="L33" s="32">
        <v>4</v>
      </c>
      <c r="M33" s="35">
        <v>1532.55</v>
      </c>
      <c r="N33" s="35">
        <f t="shared" si="1"/>
        <v>6130.2</v>
      </c>
    </row>
    <row r="34" spans="1:14" ht="38.25" x14ac:dyDescent="0.25">
      <c r="A34" s="50">
        <v>27</v>
      </c>
      <c r="B34" s="46" t="s">
        <v>103</v>
      </c>
      <c r="C34" s="46">
        <v>2020</v>
      </c>
      <c r="D34" s="47" t="s">
        <v>7</v>
      </c>
      <c r="E34" s="40"/>
      <c r="F34" s="40"/>
      <c r="G34" s="38" t="s">
        <v>2</v>
      </c>
      <c r="H34" s="40" t="str">
        <f>'[1]Журнал неисправностей'!$C$84</f>
        <v>ВЛ 110 кВ Восточно-Моховая-Слава от ПС В.Моховая до опоры №31</v>
      </c>
      <c r="I34" s="34" t="s">
        <v>110</v>
      </c>
      <c r="J34" s="34" t="s">
        <v>111</v>
      </c>
      <c r="K34" s="32" t="s">
        <v>180</v>
      </c>
      <c r="L34" s="32">
        <v>1</v>
      </c>
      <c r="M34" s="35">
        <v>12260.4</v>
      </c>
      <c r="N34" s="35">
        <f t="shared" si="1"/>
        <v>12260.4</v>
      </c>
    </row>
    <row r="35" spans="1:14" ht="25.5" x14ac:dyDescent="0.25">
      <c r="A35" s="50">
        <v>28</v>
      </c>
      <c r="B35" s="46" t="s">
        <v>103</v>
      </c>
      <c r="C35" s="46">
        <v>2020</v>
      </c>
      <c r="D35" s="47" t="s">
        <v>112</v>
      </c>
      <c r="E35" s="40"/>
      <c r="F35" s="40"/>
      <c r="G35" s="38" t="s">
        <v>2</v>
      </c>
      <c r="H35" s="40" t="str">
        <f>'[1]Журнал неисправностей'!$C$84</f>
        <v>ВЛ 110 кВ Восточно-Моховая-Слава от ПС В.Моховая до опоры №31</v>
      </c>
      <c r="I35" s="34" t="s">
        <v>29</v>
      </c>
      <c r="J35" s="34" t="s">
        <v>113</v>
      </c>
      <c r="K35" s="32" t="s">
        <v>180</v>
      </c>
      <c r="L35" s="32">
        <v>4</v>
      </c>
      <c r="M35" s="35">
        <v>2554.25</v>
      </c>
      <c r="N35" s="35">
        <f t="shared" si="1"/>
        <v>10217</v>
      </c>
    </row>
    <row r="36" spans="1:14" ht="38.25" x14ac:dyDescent="0.25">
      <c r="A36" s="50">
        <v>29</v>
      </c>
      <c r="B36" s="46" t="s">
        <v>103</v>
      </c>
      <c r="C36" s="46">
        <v>2020</v>
      </c>
      <c r="D36" s="47" t="s">
        <v>114</v>
      </c>
      <c r="E36" s="40"/>
      <c r="F36" s="40"/>
      <c r="G36" s="38" t="s">
        <v>2</v>
      </c>
      <c r="H36" s="40" t="s">
        <v>4</v>
      </c>
      <c r="I36" s="34" t="s">
        <v>105</v>
      </c>
      <c r="J36" s="34" t="s">
        <v>115</v>
      </c>
      <c r="K36" s="32" t="s">
        <v>180</v>
      </c>
      <c r="L36" s="32">
        <v>2</v>
      </c>
      <c r="M36" s="35">
        <v>1532.55</v>
      </c>
      <c r="N36" s="35">
        <f t="shared" si="1"/>
        <v>3065.1</v>
      </c>
    </row>
    <row r="37" spans="1:14" ht="38.25" x14ac:dyDescent="0.25">
      <c r="A37" s="50">
        <v>30</v>
      </c>
      <c r="B37" s="46" t="s">
        <v>103</v>
      </c>
      <c r="C37" s="46">
        <v>2020</v>
      </c>
      <c r="D37" s="47" t="s">
        <v>116</v>
      </c>
      <c r="E37" s="40"/>
      <c r="F37" s="40"/>
      <c r="G37" s="38" t="s">
        <v>2</v>
      </c>
      <c r="H37" s="40" t="s">
        <v>4</v>
      </c>
      <c r="I37" s="34" t="s">
        <v>108</v>
      </c>
      <c r="J37" s="34" t="s">
        <v>117</v>
      </c>
      <c r="K37" s="32" t="s">
        <v>180</v>
      </c>
      <c r="L37" s="32">
        <v>3</v>
      </c>
      <c r="M37" s="35">
        <v>1532.55</v>
      </c>
      <c r="N37" s="35">
        <f t="shared" si="1"/>
        <v>4597.6499999999996</v>
      </c>
    </row>
    <row r="38" spans="1:14" ht="38.25" x14ac:dyDescent="0.25">
      <c r="A38" s="50">
        <v>31</v>
      </c>
      <c r="B38" s="46" t="s">
        <v>103</v>
      </c>
      <c r="C38" s="46">
        <v>2020</v>
      </c>
      <c r="D38" s="47" t="s">
        <v>118</v>
      </c>
      <c r="E38" s="40"/>
      <c r="F38" s="40"/>
      <c r="G38" s="38" t="s">
        <v>2</v>
      </c>
      <c r="H38" s="40" t="s">
        <v>4</v>
      </c>
      <c r="I38" s="34" t="s">
        <v>29</v>
      </c>
      <c r="J38" s="34" t="s">
        <v>119</v>
      </c>
      <c r="K38" s="32" t="s">
        <v>180</v>
      </c>
      <c r="L38" s="32">
        <v>6</v>
      </c>
      <c r="M38" s="35">
        <v>2554.25</v>
      </c>
      <c r="N38" s="35">
        <f t="shared" si="1"/>
        <v>15325.5</v>
      </c>
    </row>
    <row r="39" spans="1:14" ht="38.25" x14ac:dyDescent="0.25">
      <c r="A39" s="50">
        <v>32</v>
      </c>
      <c r="B39" s="46" t="s">
        <v>103</v>
      </c>
      <c r="C39" s="46">
        <v>2020</v>
      </c>
      <c r="D39" s="47" t="s">
        <v>120</v>
      </c>
      <c r="E39" s="40"/>
      <c r="F39" s="40"/>
      <c r="G39" s="38" t="s">
        <v>2</v>
      </c>
      <c r="H39" s="40" t="s">
        <v>4</v>
      </c>
      <c r="I39" s="34" t="s">
        <v>110</v>
      </c>
      <c r="J39" s="34" t="s">
        <v>121</v>
      </c>
      <c r="K39" s="32" t="s">
        <v>180</v>
      </c>
      <c r="L39" s="32">
        <v>2</v>
      </c>
      <c r="M39" s="35">
        <v>12260.4</v>
      </c>
      <c r="N39" s="35">
        <f t="shared" si="1"/>
        <v>24520.799999999999</v>
      </c>
    </row>
    <row r="40" spans="1:14" ht="38.25" x14ac:dyDescent="0.25">
      <c r="A40" s="50">
        <v>33</v>
      </c>
      <c r="B40" s="46" t="s">
        <v>103</v>
      </c>
      <c r="C40" s="46">
        <v>2020</v>
      </c>
      <c r="D40" s="47" t="s">
        <v>122</v>
      </c>
      <c r="E40" s="40"/>
      <c r="F40" s="40"/>
      <c r="G40" s="38" t="s">
        <v>2</v>
      </c>
      <c r="H40" s="40" t="s">
        <v>4</v>
      </c>
      <c r="I40" s="34" t="s">
        <v>123</v>
      </c>
      <c r="J40" s="34" t="s">
        <v>124</v>
      </c>
      <c r="K40" s="32" t="s">
        <v>180</v>
      </c>
      <c r="L40" s="32">
        <v>1</v>
      </c>
      <c r="M40" s="35">
        <v>12260.4</v>
      </c>
      <c r="N40" s="35">
        <f t="shared" si="1"/>
        <v>12260.4</v>
      </c>
    </row>
    <row r="41" spans="1:14" ht="38.25" x14ac:dyDescent="0.25">
      <c r="A41" s="50">
        <v>34</v>
      </c>
      <c r="B41" s="46" t="s">
        <v>103</v>
      </c>
      <c r="C41" s="46">
        <v>2020</v>
      </c>
      <c r="D41" s="47" t="s">
        <v>122</v>
      </c>
      <c r="E41" s="40"/>
      <c r="F41" s="40"/>
      <c r="G41" s="38" t="s">
        <v>2</v>
      </c>
      <c r="H41" s="40" t="s">
        <v>4</v>
      </c>
      <c r="I41" s="34" t="s">
        <v>125</v>
      </c>
      <c r="J41" s="34" t="s">
        <v>95</v>
      </c>
      <c r="K41" s="32" t="s">
        <v>180</v>
      </c>
      <c r="L41" s="32">
        <v>4</v>
      </c>
      <c r="M41" s="35">
        <v>3575.95</v>
      </c>
      <c r="N41" s="35">
        <f t="shared" si="1"/>
        <v>14303.8</v>
      </c>
    </row>
    <row r="42" spans="1:14" ht="60" customHeight="1" x14ac:dyDescent="0.25">
      <c r="A42" s="50">
        <v>35</v>
      </c>
      <c r="B42" s="70" t="s">
        <v>103</v>
      </c>
      <c r="C42" s="46">
        <v>2020</v>
      </c>
      <c r="D42" s="74" t="s">
        <v>126</v>
      </c>
      <c r="E42" s="40"/>
      <c r="F42" s="40"/>
      <c r="G42" s="38" t="s">
        <v>2</v>
      </c>
      <c r="H42" s="73" t="s">
        <v>127</v>
      </c>
      <c r="I42" s="72" t="s">
        <v>128</v>
      </c>
      <c r="J42" s="34" t="s">
        <v>197</v>
      </c>
      <c r="K42" s="32" t="s">
        <v>180</v>
      </c>
      <c r="L42" s="32">
        <v>1</v>
      </c>
      <c r="M42" s="35">
        <v>12260.4</v>
      </c>
      <c r="N42" s="35">
        <f t="shared" si="1"/>
        <v>12260.4</v>
      </c>
    </row>
    <row r="43" spans="1:14" x14ac:dyDescent="0.25">
      <c r="A43" s="50">
        <v>36</v>
      </c>
      <c r="B43" s="71"/>
      <c r="C43" s="46"/>
      <c r="D43" s="74"/>
      <c r="E43" s="40"/>
      <c r="F43" s="40"/>
      <c r="G43" s="38"/>
      <c r="H43" s="73"/>
      <c r="I43" s="72"/>
      <c r="J43" s="34" t="s">
        <v>134</v>
      </c>
      <c r="K43" s="32" t="s">
        <v>180</v>
      </c>
      <c r="L43" s="32">
        <v>1</v>
      </c>
      <c r="M43" s="35">
        <v>2554.25</v>
      </c>
      <c r="N43" s="35">
        <f t="shared" si="1"/>
        <v>2554.25</v>
      </c>
    </row>
    <row r="44" spans="1:14" x14ac:dyDescent="0.25">
      <c r="A44" s="50">
        <v>37</v>
      </c>
      <c r="B44" s="46" t="s">
        <v>103</v>
      </c>
      <c r="C44" s="46">
        <v>2020</v>
      </c>
      <c r="D44" s="47" t="s">
        <v>129</v>
      </c>
      <c r="E44" s="40"/>
      <c r="F44" s="40"/>
      <c r="G44" s="38" t="s">
        <v>2</v>
      </c>
      <c r="H44" s="40" t="s">
        <v>130</v>
      </c>
      <c r="I44" s="34" t="s">
        <v>108</v>
      </c>
      <c r="J44" s="34" t="s">
        <v>131</v>
      </c>
      <c r="K44" s="32" t="s">
        <v>180</v>
      </c>
      <c r="L44" s="32">
        <v>1</v>
      </c>
      <c r="M44" s="35">
        <v>1532.55</v>
      </c>
      <c r="N44" s="35">
        <f t="shared" si="1"/>
        <v>1532.55</v>
      </c>
    </row>
    <row r="45" spans="1:14" x14ac:dyDescent="0.25">
      <c r="A45" s="50">
        <v>38</v>
      </c>
      <c r="B45" s="46" t="s">
        <v>103</v>
      </c>
      <c r="C45" s="46">
        <v>2020</v>
      </c>
      <c r="D45" s="47" t="s">
        <v>132</v>
      </c>
      <c r="E45" s="40"/>
      <c r="F45" s="40"/>
      <c r="G45" s="38" t="s">
        <v>2</v>
      </c>
      <c r="H45" s="40" t="s">
        <v>130</v>
      </c>
      <c r="I45" s="34" t="s">
        <v>133</v>
      </c>
      <c r="J45" s="34" t="s">
        <v>134</v>
      </c>
      <c r="K45" s="32" t="s">
        <v>180</v>
      </c>
      <c r="L45" s="32">
        <v>1</v>
      </c>
      <c r="M45" s="35">
        <v>2554.25</v>
      </c>
      <c r="N45" s="35">
        <f t="shared" si="1"/>
        <v>2554.25</v>
      </c>
    </row>
    <row r="46" spans="1:14" ht="25.5" x14ac:dyDescent="0.25">
      <c r="A46" s="50">
        <v>39</v>
      </c>
      <c r="B46" s="38" t="s">
        <v>135</v>
      </c>
      <c r="C46" s="38">
        <v>2020</v>
      </c>
      <c r="D46" s="38">
        <v>5</v>
      </c>
      <c r="E46" s="38"/>
      <c r="F46" s="38"/>
      <c r="G46" s="38" t="s">
        <v>2</v>
      </c>
      <c r="H46" s="38" t="s">
        <v>136</v>
      </c>
      <c r="I46" s="37" t="s">
        <v>137</v>
      </c>
      <c r="J46" s="37" t="s">
        <v>138</v>
      </c>
      <c r="K46" s="32" t="s">
        <v>180</v>
      </c>
      <c r="L46" s="32">
        <v>1</v>
      </c>
      <c r="M46" s="35">
        <v>3575.95</v>
      </c>
      <c r="N46" s="35">
        <f t="shared" si="1"/>
        <v>3575.95</v>
      </c>
    </row>
    <row r="47" spans="1:14" ht="25.5" x14ac:dyDescent="0.25">
      <c r="A47" s="50">
        <v>40</v>
      </c>
      <c r="B47" s="38" t="s">
        <v>140</v>
      </c>
      <c r="C47" s="38">
        <v>2020</v>
      </c>
      <c r="D47" s="38">
        <v>43.48</v>
      </c>
      <c r="E47" s="38"/>
      <c r="F47" s="38"/>
      <c r="G47" s="38" t="s">
        <v>3</v>
      </c>
      <c r="H47" s="38" t="s">
        <v>141</v>
      </c>
      <c r="I47" s="44" t="s">
        <v>26</v>
      </c>
      <c r="J47" s="37" t="s">
        <v>115</v>
      </c>
      <c r="K47" s="32" t="s">
        <v>180</v>
      </c>
      <c r="L47" s="32">
        <v>2</v>
      </c>
      <c r="M47" s="35">
        <v>1532.55</v>
      </c>
      <c r="N47" s="35">
        <f t="shared" si="1"/>
        <v>3065.1</v>
      </c>
    </row>
    <row r="48" spans="1:14" ht="25.5" x14ac:dyDescent="0.25">
      <c r="A48" s="50">
        <v>41</v>
      </c>
      <c r="B48" s="38" t="s">
        <v>140</v>
      </c>
      <c r="C48" s="38">
        <v>2020</v>
      </c>
      <c r="D48" s="40">
        <v>2</v>
      </c>
      <c r="E48" s="38"/>
      <c r="F48" s="38"/>
      <c r="G48" s="38" t="s">
        <v>3</v>
      </c>
      <c r="H48" s="38" t="s">
        <v>141</v>
      </c>
      <c r="I48" s="44" t="s">
        <v>142</v>
      </c>
      <c r="J48" s="37" t="s">
        <v>143</v>
      </c>
      <c r="K48" s="32" t="s">
        <v>180</v>
      </c>
      <c r="L48" s="32">
        <v>2</v>
      </c>
      <c r="M48" s="35">
        <v>3575.95</v>
      </c>
      <c r="N48" s="35">
        <f t="shared" si="1"/>
        <v>7151.9</v>
      </c>
    </row>
    <row r="49" spans="1:14" ht="25.5" x14ac:dyDescent="0.25">
      <c r="A49" s="50">
        <v>42</v>
      </c>
      <c r="B49" s="38" t="s">
        <v>140</v>
      </c>
      <c r="C49" s="38">
        <v>2020</v>
      </c>
      <c r="D49" s="38" t="s">
        <v>144</v>
      </c>
      <c r="E49" s="38"/>
      <c r="F49" s="38"/>
      <c r="G49" s="38" t="s">
        <v>3</v>
      </c>
      <c r="H49" s="38" t="s">
        <v>141</v>
      </c>
      <c r="I49" s="44" t="s">
        <v>145</v>
      </c>
      <c r="J49" s="37" t="s">
        <v>97</v>
      </c>
      <c r="K49" s="32" t="s">
        <v>180</v>
      </c>
      <c r="L49" s="32">
        <v>2</v>
      </c>
      <c r="M49" s="35">
        <v>2554.25</v>
      </c>
      <c r="N49" s="35">
        <f t="shared" si="1"/>
        <v>5108.5</v>
      </c>
    </row>
    <row r="50" spans="1:14" ht="38.25" x14ac:dyDescent="0.25">
      <c r="A50" s="50">
        <v>43</v>
      </c>
      <c r="B50" s="38" t="s">
        <v>140</v>
      </c>
      <c r="C50" s="38">
        <v>2020</v>
      </c>
      <c r="D50" s="45">
        <v>267</v>
      </c>
      <c r="E50" s="45"/>
      <c r="F50" s="45"/>
      <c r="G50" s="38" t="s">
        <v>2</v>
      </c>
      <c r="H50" s="38" t="s">
        <v>146</v>
      </c>
      <c r="I50" s="44" t="s">
        <v>147</v>
      </c>
      <c r="J50" s="37" t="s">
        <v>148</v>
      </c>
      <c r="K50" s="32" t="s">
        <v>180</v>
      </c>
      <c r="L50" s="32">
        <v>1</v>
      </c>
      <c r="M50" s="35">
        <v>1021.7</v>
      </c>
      <c r="N50" s="35">
        <f t="shared" si="1"/>
        <v>1021.7</v>
      </c>
    </row>
    <row r="51" spans="1:14" ht="25.5" x14ac:dyDescent="0.25">
      <c r="A51" s="50">
        <v>44</v>
      </c>
      <c r="B51" s="38" t="s">
        <v>149</v>
      </c>
      <c r="C51" s="38">
        <v>2020</v>
      </c>
      <c r="D51" s="39">
        <v>133</v>
      </c>
      <c r="E51" s="38"/>
      <c r="F51" s="38"/>
      <c r="G51" s="38" t="s">
        <v>2</v>
      </c>
      <c r="H51" s="40" t="s">
        <v>150</v>
      </c>
      <c r="I51" s="41" t="s">
        <v>152</v>
      </c>
      <c r="J51" s="42" t="s">
        <v>153</v>
      </c>
      <c r="K51" s="32" t="s">
        <v>180</v>
      </c>
      <c r="L51" s="32">
        <v>1</v>
      </c>
      <c r="M51" s="43">
        <v>5108.5</v>
      </c>
      <c r="N51" s="35">
        <f t="shared" si="1"/>
        <v>5108.5</v>
      </c>
    </row>
    <row r="52" spans="1:14" ht="25.5" x14ac:dyDescent="0.25">
      <c r="A52" s="50">
        <v>45</v>
      </c>
      <c r="B52" s="38" t="s">
        <v>149</v>
      </c>
      <c r="C52" s="38">
        <v>2020</v>
      </c>
      <c r="D52" s="40">
        <v>6</v>
      </c>
      <c r="E52" s="38"/>
      <c r="F52" s="38"/>
      <c r="G52" s="38" t="s">
        <v>2</v>
      </c>
      <c r="H52" s="40" t="s">
        <v>8</v>
      </c>
      <c r="I52" s="41" t="s">
        <v>74</v>
      </c>
      <c r="J52" s="42" t="s">
        <v>151</v>
      </c>
      <c r="K52" s="32" t="s">
        <v>180</v>
      </c>
      <c r="L52" s="32">
        <v>1</v>
      </c>
      <c r="M52" s="35">
        <v>1532.55</v>
      </c>
      <c r="N52" s="35">
        <f t="shared" si="1"/>
        <v>1532.55</v>
      </c>
    </row>
    <row r="53" spans="1:14" ht="25.5" x14ac:dyDescent="0.25">
      <c r="A53" s="50">
        <v>46</v>
      </c>
      <c r="B53" s="38" t="s">
        <v>149</v>
      </c>
      <c r="C53" s="38">
        <v>2020</v>
      </c>
      <c r="D53" s="40">
        <v>6</v>
      </c>
      <c r="E53" s="38"/>
      <c r="F53" s="38"/>
      <c r="G53" s="38" t="s">
        <v>2</v>
      </c>
      <c r="H53" s="40" t="s">
        <v>8</v>
      </c>
      <c r="I53" s="42" t="s">
        <v>96</v>
      </c>
      <c r="J53" s="42" t="s">
        <v>69</v>
      </c>
      <c r="K53" s="32" t="s">
        <v>180</v>
      </c>
      <c r="L53" s="32">
        <v>2</v>
      </c>
      <c r="M53" s="35">
        <v>3575.95</v>
      </c>
      <c r="N53" s="35">
        <f t="shared" si="1"/>
        <v>7151.9</v>
      </c>
    </row>
    <row r="54" spans="1:14" ht="30" customHeight="1" x14ac:dyDescent="0.25">
      <c r="A54" s="65">
        <v>47</v>
      </c>
      <c r="B54" s="52" t="s">
        <v>273</v>
      </c>
      <c r="C54" s="52">
        <v>2019</v>
      </c>
      <c r="D54" s="52">
        <v>169</v>
      </c>
      <c r="E54" s="24"/>
      <c r="F54" s="24"/>
      <c r="G54" s="24" t="s">
        <v>3</v>
      </c>
      <c r="H54" s="75" t="s">
        <v>198</v>
      </c>
      <c r="I54" s="29" t="s">
        <v>199</v>
      </c>
      <c r="J54" s="60" t="s">
        <v>200</v>
      </c>
      <c r="K54" s="54" t="s">
        <v>180</v>
      </c>
      <c r="L54" s="54">
        <v>1</v>
      </c>
      <c r="M54" s="57">
        <v>1532.55</v>
      </c>
      <c r="N54" s="57">
        <f t="shared" si="1"/>
        <v>1532.55</v>
      </c>
    </row>
    <row r="55" spans="1:14" x14ac:dyDescent="0.25">
      <c r="A55" s="50">
        <v>48</v>
      </c>
      <c r="B55" s="38" t="s">
        <v>273</v>
      </c>
      <c r="C55" s="38">
        <v>2019</v>
      </c>
      <c r="D55" s="38">
        <v>4.34</v>
      </c>
      <c r="E55" s="24"/>
      <c r="F55" s="24"/>
      <c r="G55" s="24" t="s">
        <v>3</v>
      </c>
      <c r="H55" s="76"/>
      <c r="I55" s="29" t="s">
        <v>74</v>
      </c>
      <c r="J55" s="37" t="s">
        <v>214</v>
      </c>
      <c r="K55" s="32" t="s">
        <v>180</v>
      </c>
      <c r="L55" s="32">
        <v>3</v>
      </c>
      <c r="M55" s="35">
        <v>1532.55</v>
      </c>
      <c r="N55" s="35">
        <f t="shared" si="1"/>
        <v>4597.6499999999996</v>
      </c>
    </row>
    <row r="56" spans="1:14" x14ac:dyDescent="0.25">
      <c r="A56" s="65">
        <v>49</v>
      </c>
      <c r="B56" s="52" t="s">
        <v>273</v>
      </c>
      <c r="C56" s="52"/>
      <c r="D56" s="52">
        <v>103.124</v>
      </c>
      <c r="E56" s="27"/>
      <c r="F56" s="27"/>
      <c r="G56" s="27"/>
      <c r="H56" s="76"/>
      <c r="I56" s="29"/>
      <c r="J56" s="60" t="s">
        <v>220</v>
      </c>
      <c r="K56" s="54" t="s">
        <v>180</v>
      </c>
      <c r="L56" s="54">
        <v>2</v>
      </c>
      <c r="M56" s="57">
        <v>1532.55</v>
      </c>
      <c r="N56" s="57">
        <f t="shared" ref="N56" si="2">M56*L56</f>
        <v>3065.1</v>
      </c>
    </row>
    <row r="57" spans="1:14" ht="25.5" x14ac:dyDescent="0.25">
      <c r="A57" s="50">
        <v>50</v>
      </c>
      <c r="B57" s="38" t="s">
        <v>273</v>
      </c>
      <c r="C57" s="38">
        <v>2019</v>
      </c>
      <c r="D57" s="38">
        <v>195</v>
      </c>
      <c r="E57" s="24"/>
      <c r="F57" s="24"/>
      <c r="G57" s="24" t="s">
        <v>3</v>
      </c>
      <c r="H57" s="76"/>
      <c r="I57" s="29" t="s">
        <v>201</v>
      </c>
      <c r="J57" s="37" t="s">
        <v>202</v>
      </c>
      <c r="K57" s="32" t="s">
        <v>180</v>
      </c>
      <c r="L57" s="32">
        <v>1</v>
      </c>
      <c r="M57" s="35">
        <v>1532.55</v>
      </c>
      <c r="N57" s="35">
        <f t="shared" si="1"/>
        <v>1532.55</v>
      </c>
    </row>
    <row r="58" spans="1:14" x14ac:dyDescent="0.25">
      <c r="A58" s="65">
        <v>51</v>
      </c>
      <c r="B58" s="52" t="s">
        <v>273</v>
      </c>
      <c r="C58" s="52">
        <v>2019</v>
      </c>
      <c r="D58" s="52">
        <v>149</v>
      </c>
      <c r="E58" s="24"/>
      <c r="F58" s="24"/>
      <c r="G58" s="24" t="s">
        <v>3</v>
      </c>
      <c r="H58" s="76"/>
      <c r="I58" s="29" t="s">
        <v>203</v>
      </c>
      <c r="J58" s="60" t="s">
        <v>204</v>
      </c>
      <c r="K58" s="54" t="s">
        <v>180</v>
      </c>
      <c r="L58" s="54">
        <v>1</v>
      </c>
      <c r="M58" s="57">
        <v>3575.95</v>
      </c>
      <c r="N58" s="57">
        <f t="shared" si="1"/>
        <v>3575.95</v>
      </c>
    </row>
    <row r="59" spans="1:14" ht="25.5" x14ac:dyDescent="0.25">
      <c r="A59" s="50">
        <v>52</v>
      </c>
      <c r="B59" s="38" t="s">
        <v>273</v>
      </c>
      <c r="C59" s="38">
        <v>2019</v>
      </c>
      <c r="D59" s="38">
        <v>12</v>
      </c>
      <c r="E59" s="24"/>
      <c r="F59" s="24"/>
      <c r="G59" s="24" t="s">
        <v>3</v>
      </c>
      <c r="H59" s="76"/>
      <c r="I59" s="29" t="s">
        <v>205</v>
      </c>
      <c r="J59" s="37" t="s">
        <v>206</v>
      </c>
      <c r="K59" s="32" t="s">
        <v>180</v>
      </c>
      <c r="L59" s="32">
        <v>1</v>
      </c>
      <c r="M59" s="35">
        <v>3575.95</v>
      </c>
      <c r="N59" s="35">
        <f t="shared" si="1"/>
        <v>3575.95</v>
      </c>
    </row>
    <row r="60" spans="1:14" ht="25.5" x14ac:dyDescent="0.25">
      <c r="A60" s="50">
        <v>53</v>
      </c>
      <c r="B60" s="38" t="s">
        <v>273</v>
      </c>
      <c r="C60" s="38">
        <v>2019</v>
      </c>
      <c r="D60" s="38" t="s">
        <v>283</v>
      </c>
      <c r="E60" s="24"/>
      <c r="F60" s="24"/>
      <c r="G60" s="24" t="s">
        <v>3</v>
      </c>
      <c r="H60" s="76"/>
      <c r="I60" s="29" t="s">
        <v>207</v>
      </c>
      <c r="J60" s="37" t="s">
        <v>284</v>
      </c>
      <c r="K60" s="32" t="s">
        <v>180</v>
      </c>
      <c r="L60" s="32">
        <v>27</v>
      </c>
      <c r="M60" s="35">
        <v>3575.95</v>
      </c>
      <c r="N60" s="35">
        <f t="shared" si="1"/>
        <v>96550.65</v>
      </c>
    </row>
    <row r="61" spans="1:14" x14ac:dyDescent="0.25">
      <c r="A61" s="65">
        <v>54</v>
      </c>
      <c r="B61" s="52" t="s">
        <v>273</v>
      </c>
      <c r="C61" s="52">
        <v>2019</v>
      </c>
      <c r="D61" s="52" t="s">
        <v>285</v>
      </c>
      <c r="E61" s="24"/>
      <c r="F61" s="24"/>
      <c r="G61" s="24" t="s">
        <v>3</v>
      </c>
      <c r="H61" s="61" t="s">
        <v>208</v>
      </c>
      <c r="I61" s="29" t="s">
        <v>209</v>
      </c>
      <c r="J61" s="60" t="s">
        <v>60</v>
      </c>
      <c r="K61" s="54" t="s">
        <v>180</v>
      </c>
      <c r="L61" s="54">
        <v>6</v>
      </c>
      <c r="M61" s="57">
        <v>3575.95</v>
      </c>
      <c r="N61" s="57">
        <f t="shared" si="1"/>
        <v>21455.699999999997</v>
      </c>
    </row>
    <row r="62" spans="1:14" ht="38.25" x14ac:dyDescent="0.25">
      <c r="A62" s="65">
        <v>55</v>
      </c>
      <c r="B62" s="52" t="s">
        <v>273</v>
      </c>
      <c r="C62" s="52">
        <v>2019</v>
      </c>
      <c r="D62" s="52">
        <v>65.400000000000006</v>
      </c>
      <c r="E62" s="52"/>
      <c r="F62" s="52"/>
      <c r="G62" s="52" t="s">
        <v>3</v>
      </c>
      <c r="H62" s="84" t="s">
        <v>210</v>
      </c>
      <c r="I62" s="60" t="s">
        <v>211</v>
      </c>
      <c r="J62" s="60" t="s">
        <v>212</v>
      </c>
      <c r="K62" s="54" t="s">
        <v>180</v>
      </c>
      <c r="L62" s="54">
        <v>2</v>
      </c>
      <c r="M62" s="56">
        <v>5108.5</v>
      </c>
      <c r="N62" s="57">
        <f t="shared" si="1"/>
        <v>10217</v>
      </c>
    </row>
    <row r="63" spans="1:14" x14ac:dyDescent="0.25">
      <c r="A63" s="65">
        <v>56</v>
      </c>
      <c r="B63" s="52" t="s">
        <v>273</v>
      </c>
      <c r="C63" s="52">
        <v>2019</v>
      </c>
      <c r="D63" s="52" t="s">
        <v>213</v>
      </c>
      <c r="E63" s="52"/>
      <c r="F63" s="52"/>
      <c r="G63" s="52" t="s">
        <v>3</v>
      </c>
      <c r="H63" s="85"/>
      <c r="I63" s="60" t="s">
        <v>74</v>
      </c>
      <c r="J63" s="60" t="s">
        <v>214</v>
      </c>
      <c r="K63" s="54" t="s">
        <v>180</v>
      </c>
      <c r="L63" s="54">
        <v>3</v>
      </c>
      <c r="M63" s="57">
        <v>1532.55</v>
      </c>
      <c r="N63" s="57">
        <f t="shared" si="1"/>
        <v>4597.6499999999996</v>
      </c>
    </row>
    <row r="64" spans="1:14" x14ac:dyDescent="0.25">
      <c r="A64" s="65">
        <v>57</v>
      </c>
      <c r="B64" s="52" t="s">
        <v>273</v>
      </c>
      <c r="C64" s="52">
        <v>2019</v>
      </c>
      <c r="D64" s="52">
        <v>1.6</v>
      </c>
      <c r="E64" s="52"/>
      <c r="F64" s="52"/>
      <c r="G64" s="52" t="s">
        <v>3</v>
      </c>
      <c r="H64" s="86"/>
      <c r="I64" s="60" t="s">
        <v>37</v>
      </c>
      <c r="J64" s="60" t="s">
        <v>38</v>
      </c>
      <c r="K64" s="54" t="s">
        <v>180</v>
      </c>
      <c r="L64" s="54">
        <v>4</v>
      </c>
      <c r="M64" s="57">
        <v>3575.95</v>
      </c>
      <c r="N64" s="57">
        <f t="shared" si="1"/>
        <v>14303.8</v>
      </c>
    </row>
    <row r="65" spans="1:14" ht="25.5" x14ac:dyDescent="0.25">
      <c r="A65" s="65">
        <v>58</v>
      </c>
      <c r="B65" s="52" t="s">
        <v>273</v>
      </c>
      <c r="C65" s="52">
        <v>2019</v>
      </c>
      <c r="D65" s="52" t="s">
        <v>215</v>
      </c>
      <c r="E65" s="52"/>
      <c r="F65" s="52"/>
      <c r="G65" s="52" t="s">
        <v>3</v>
      </c>
      <c r="H65" s="84" t="s">
        <v>216</v>
      </c>
      <c r="I65" s="60" t="s">
        <v>217</v>
      </c>
      <c r="J65" s="60" t="s">
        <v>202</v>
      </c>
      <c r="K65" s="54" t="s">
        <v>180</v>
      </c>
      <c r="L65" s="54">
        <v>1</v>
      </c>
      <c r="M65" s="57">
        <v>1532.55</v>
      </c>
      <c r="N65" s="57">
        <f t="shared" si="1"/>
        <v>1532.55</v>
      </c>
    </row>
    <row r="66" spans="1:14" x14ac:dyDescent="0.25">
      <c r="A66" s="65">
        <v>59</v>
      </c>
      <c r="B66" s="52" t="s">
        <v>273</v>
      </c>
      <c r="C66" s="52">
        <v>2019</v>
      </c>
      <c r="D66" s="52" t="s">
        <v>218</v>
      </c>
      <c r="E66" s="52"/>
      <c r="F66" s="52"/>
      <c r="G66" s="52" t="s">
        <v>3</v>
      </c>
      <c r="H66" s="86"/>
      <c r="I66" s="60" t="s">
        <v>219</v>
      </c>
      <c r="J66" s="60" t="s">
        <v>30</v>
      </c>
      <c r="K66" s="54" t="s">
        <v>180</v>
      </c>
      <c r="L66" s="54">
        <v>1</v>
      </c>
      <c r="M66" s="57">
        <v>3575.95</v>
      </c>
      <c r="N66" s="57">
        <f t="shared" si="1"/>
        <v>3575.95</v>
      </c>
    </row>
    <row r="67" spans="1:14" ht="30" customHeight="1" x14ac:dyDescent="0.25">
      <c r="A67" s="50">
        <v>60</v>
      </c>
      <c r="B67" s="38" t="s">
        <v>273</v>
      </c>
      <c r="C67" s="38">
        <v>2019</v>
      </c>
      <c r="D67" s="38" t="s">
        <v>221</v>
      </c>
      <c r="E67" s="24"/>
      <c r="F67" s="24"/>
      <c r="G67" s="24"/>
      <c r="H67" s="75" t="s">
        <v>222</v>
      </c>
      <c r="I67" s="29" t="s">
        <v>98</v>
      </c>
      <c r="J67" s="37" t="s">
        <v>99</v>
      </c>
      <c r="K67" s="32" t="s">
        <v>180</v>
      </c>
      <c r="L67" s="32">
        <v>4</v>
      </c>
      <c r="M67" s="35">
        <v>1532.55</v>
      </c>
      <c r="N67" s="35">
        <f t="shared" si="1"/>
        <v>6130.2</v>
      </c>
    </row>
    <row r="68" spans="1:14" x14ac:dyDescent="0.25">
      <c r="A68" s="50">
        <v>61</v>
      </c>
      <c r="B68" s="38" t="s">
        <v>273</v>
      </c>
      <c r="C68" s="38">
        <v>2019</v>
      </c>
      <c r="D68" s="38" t="s">
        <v>281</v>
      </c>
      <c r="E68" s="24"/>
      <c r="F68" s="24"/>
      <c r="G68" s="24"/>
      <c r="H68" s="76"/>
      <c r="I68" s="29" t="s">
        <v>223</v>
      </c>
      <c r="J68" s="37" t="s">
        <v>282</v>
      </c>
      <c r="K68" s="32" t="s">
        <v>180</v>
      </c>
      <c r="L68" s="32">
        <v>14</v>
      </c>
      <c r="M68" s="35">
        <v>3575.95</v>
      </c>
      <c r="N68" s="35">
        <f t="shared" si="1"/>
        <v>50063.299999999996</v>
      </c>
    </row>
    <row r="69" spans="1:14" x14ac:dyDescent="0.25">
      <c r="A69" s="50">
        <v>62</v>
      </c>
      <c r="B69" s="38" t="s">
        <v>273</v>
      </c>
      <c r="C69" s="38">
        <v>2019</v>
      </c>
      <c r="D69" s="38">
        <v>26</v>
      </c>
      <c r="E69" s="24"/>
      <c r="F69" s="24"/>
      <c r="G69" s="24"/>
      <c r="H69" s="76"/>
      <c r="I69" s="29" t="s">
        <v>81</v>
      </c>
      <c r="J69" s="37" t="s">
        <v>31</v>
      </c>
      <c r="K69" s="32" t="s">
        <v>180</v>
      </c>
      <c r="L69" s="32">
        <v>1</v>
      </c>
      <c r="M69" s="35">
        <v>1532.55</v>
      </c>
      <c r="N69" s="35">
        <f t="shared" si="1"/>
        <v>1532.55</v>
      </c>
    </row>
    <row r="70" spans="1:14" x14ac:dyDescent="0.25">
      <c r="A70" s="50">
        <v>63</v>
      </c>
      <c r="B70" s="38" t="s">
        <v>273</v>
      </c>
      <c r="C70" s="38">
        <v>2019</v>
      </c>
      <c r="D70" s="38" t="s">
        <v>224</v>
      </c>
      <c r="E70" s="24"/>
      <c r="F70" s="24"/>
      <c r="G70" s="24"/>
      <c r="H70" s="76"/>
      <c r="I70" s="29" t="s">
        <v>225</v>
      </c>
      <c r="J70" s="37" t="s">
        <v>226</v>
      </c>
      <c r="K70" s="32" t="s">
        <v>180</v>
      </c>
      <c r="L70" s="32">
        <v>7</v>
      </c>
      <c r="M70" s="35">
        <v>3575.95</v>
      </c>
      <c r="N70" s="35">
        <f t="shared" si="1"/>
        <v>25031.649999999998</v>
      </c>
    </row>
    <row r="71" spans="1:14" x14ac:dyDescent="0.25">
      <c r="A71" s="50">
        <v>64</v>
      </c>
      <c r="B71" s="38" t="s">
        <v>273</v>
      </c>
      <c r="C71" s="38">
        <v>2019</v>
      </c>
      <c r="D71" s="38" t="s">
        <v>227</v>
      </c>
      <c r="E71" s="24"/>
      <c r="F71" s="24"/>
      <c r="G71" s="24"/>
      <c r="H71" s="87"/>
      <c r="I71" s="29" t="s">
        <v>228</v>
      </c>
      <c r="J71" s="37" t="s">
        <v>229</v>
      </c>
      <c r="K71" s="32" t="s">
        <v>180</v>
      </c>
      <c r="L71" s="32">
        <v>1</v>
      </c>
      <c r="M71" s="35">
        <v>1532.55</v>
      </c>
      <c r="N71" s="35">
        <f t="shared" ref="N71:N93" si="3">M71*L71</f>
        <v>1532.55</v>
      </c>
    </row>
    <row r="72" spans="1:14" s="2" customFormat="1" ht="25.5" x14ac:dyDescent="0.2">
      <c r="A72" s="65">
        <v>65</v>
      </c>
      <c r="B72" s="54" t="s">
        <v>273</v>
      </c>
      <c r="C72" s="54">
        <v>2019</v>
      </c>
      <c r="D72" s="54" t="s">
        <v>231</v>
      </c>
      <c r="E72" s="54"/>
      <c r="F72" s="54"/>
      <c r="G72" s="54" t="s">
        <v>3</v>
      </c>
      <c r="H72" s="55" t="s">
        <v>288</v>
      </c>
      <c r="I72" s="58" t="s">
        <v>232</v>
      </c>
      <c r="J72" s="59" t="s">
        <v>69</v>
      </c>
      <c r="K72" s="54" t="s">
        <v>180</v>
      </c>
      <c r="L72" s="54">
        <v>2</v>
      </c>
      <c r="M72" s="57">
        <v>3575.95</v>
      </c>
      <c r="N72" s="57">
        <f t="shared" si="3"/>
        <v>7151.9</v>
      </c>
    </row>
    <row r="73" spans="1:14" s="2" customFormat="1" ht="25.5" x14ac:dyDescent="0.2">
      <c r="A73" s="65">
        <v>66</v>
      </c>
      <c r="B73" s="54" t="s">
        <v>273</v>
      </c>
      <c r="C73" s="54">
        <v>2019</v>
      </c>
      <c r="D73" s="54" t="s">
        <v>233</v>
      </c>
      <c r="E73" s="54"/>
      <c r="F73" s="54"/>
      <c r="G73" s="54" t="s">
        <v>3</v>
      </c>
      <c r="H73" s="55" t="s">
        <v>289</v>
      </c>
      <c r="I73" s="58" t="s">
        <v>234</v>
      </c>
      <c r="J73" s="59" t="s">
        <v>214</v>
      </c>
      <c r="K73" s="54" t="s">
        <v>180</v>
      </c>
      <c r="L73" s="54">
        <v>3</v>
      </c>
      <c r="M73" s="57">
        <v>1532.55</v>
      </c>
      <c r="N73" s="57">
        <f t="shared" si="3"/>
        <v>4597.6499999999996</v>
      </c>
    </row>
    <row r="74" spans="1:14" s="2" customFormat="1" ht="25.5" x14ac:dyDescent="0.2">
      <c r="A74" s="65">
        <v>67</v>
      </c>
      <c r="B74" s="54" t="s">
        <v>273</v>
      </c>
      <c r="C74" s="54">
        <v>2019</v>
      </c>
      <c r="D74" s="54" t="s">
        <v>235</v>
      </c>
      <c r="E74" s="54"/>
      <c r="F74" s="54"/>
      <c r="G74" s="54"/>
      <c r="H74" s="82" t="s">
        <v>290</v>
      </c>
      <c r="I74" s="58" t="s">
        <v>236</v>
      </c>
      <c r="J74" s="59" t="s">
        <v>102</v>
      </c>
      <c r="K74" s="54" t="s">
        <v>180</v>
      </c>
      <c r="L74" s="54">
        <v>1</v>
      </c>
      <c r="M74" s="57">
        <v>5108.5</v>
      </c>
      <c r="N74" s="57">
        <f t="shared" si="3"/>
        <v>5108.5</v>
      </c>
    </row>
    <row r="75" spans="1:14" s="2" customFormat="1" ht="12.75" x14ac:dyDescent="0.2">
      <c r="A75" s="65">
        <v>68</v>
      </c>
      <c r="B75" s="54" t="s">
        <v>273</v>
      </c>
      <c r="C75" s="54">
        <v>2019</v>
      </c>
      <c r="D75" s="54">
        <v>1</v>
      </c>
      <c r="E75" s="54"/>
      <c r="F75" s="54"/>
      <c r="G75" s="54" t="s">
        <v>3</v>
      </c>
      <c r="H75" s="83"/>
      <c r="I75" s="58" t="s">
        <v>237</v>
      </c>
      <c r="J75" s="59" t="s">
        <v>151</v>
      </c>
      <c r="K75" s="54" t="s">
        <v>180</v>
      </c>
      <c r="L75" s="54">
        <v>1</v>
      </c>
      <c r="M75" s="57">
        <v>1532.55</v>
      </c>
      <c r="N75" s="57">
        <f t="shared" si="3"/>
        <v>1532.55</v>
      </c>
    </row>
    <row r="76" spans="1:14" x14ac:dyDescent="0.25">
      <c r="A76" s="50">
        <v>69</v>
      </c>
      <c r="B76" s="32" t="s">
        <v>273</v>
      </c>
      <c r="C76" s="32">
        <v>2019</v>
      </c>
      <c r="D76" s="32">
        <v>46</v>
      </c>
      <c r="E76" s="15"/>
      <c r="F76" s="15"/>
      <c r="G76" s="15" t="s">
        <v>3</v>
      </c>
      <c r="H76" s="78" t="s">
        <v>238</v>
      </c>
      <c r="I76" s="30" t="s">
        <v>239</v>
      </c>
      <c r="J76" s="34" t="s">
        <v>69</v>
      </c>
      <c r="K76" s="32" t="s">
        <v>180</v>
      </c>
      <c r="L76" s="32">
        <v>2</v>
      </c>
      <c r="M76" s="35">
        <v>3575.95</v>
      </c>
      <c r="N76" s="35">
        <f t="shared" si="3"/>
        <v>7151.9</v>
      </c>
    </row>
    <row r="77" spans="1:14" x14ac:dyDescent="0.25">
      <c r="A77" s="50">
        <v>70</v>
      </c>
      <c r="B77" s="32" t="s">
        <v>273</v>
      </c>
      <c r="C77" s="32">
        <v>2019</v>
      </c>
      <c r="D77" s="32" t="s">
        <v>280</v>
      </c>
      <c r="E77" s="15"/>
      <c r="F77" s="15"/>
      <c r="G77" s="15" t="s">
        <v>3</v>
      </c>
      <c r="H77" s="80"/>
      <c r="I77" s="30" t="s">
        <v>230</v>
      </c>
      <c r="J77" s="34" t="s">
        <v>240</v>
      </c>
      <c r="K77" s="32" t="s">
        <v>180</v>
      </c>
      <c r="L77" s="32">
        <v>1</v>
      </c>
      <c r="M77" s="35">
        <v>1532.55</v>
      </c>
      <c r="N77" s="35">
        <f t="shared" si="3"/>
        <v>1532.55</v>
      </c>
    </row>
    <row r="78" spans="1:14" x14ac:dyDescent="0.25">
      <c r="A78" s="50">
        <v>71</v>
      </c>
      <c r="B78" s="32" t="s">
        <v>273</v>
      </c>
      <c r="C78" s="32">
        <v>2019</v>
      </c>
      <c r="D78" s="32">
        <v>64</v>
      </c>
      <c r="E78" s="15"/>
      <c r="F78" s="15"/>
      <c r="G78" s="15" t="s">
        <v>3</v>
      </c>
      <c r="H78" s="80"/>
      <c r="I78" s="30" t="s">
        <v>234</v>
      </c>
      <c r="J78" s="34" t="s">
        <v>77</v>
      </c>
      <c r="K78" s="32" t="s">
        <v>180</v>
      </c>
      <c r="L78" s="32">
        <v>1</v>
      </c>
      <c r="M78" s="35">
        <v>1532.55</v>
      </c>
      <c r="N78" s="35">
        <f t="shared" si="3"/>
        <v>1532.55</v>
      </c>
    </row>
    <row r="79" spans="1:14" x14ac:dyDescent="0.25">
      <c r="A79" s="50">
        <v>72</v>
      </c>
      <c r="B79" s="32" t="s">
        <v>273</v>
      </c>
      <c r="C79" s="32">
        <v>2019</v>
      </c>
      <c r="D79" s="32" t="s">
        <v>241</v>
      </c>
      <c r="E79" s="32"/>
      <c r="F79" s="32"/>
      <c r="G79" s="32" t="s">
        <v>3</v>
      </c>
      <c r="H79" s="68" t="s">
        <v>242</v>
      </c>
      <c r="I79" s="33" t="s">
        <v>74</v>
      </c>
      <c r="J79" s="34" t="s">
        <v>77</v>
      </c>
      <c r="K79" s="32" t="s">
        <v>180</v>
      </c>
      <c r="L79" s="32">
        <v>1</v>
      </c>
      <c r="M79" s="35">
        <v>1532.55</v>
      </c>
      <c r="N79" s="35">
        <f t="shared" si="3"/>
        <v>1532.55</v>
      </c>
    </row>
    <row r="80" spans="1:14" x14ac:dyDescent="0.25">
      <c r="A80" s="50">
        <v>73</v>
      </c>
      <c r="B80" s="32" t="s">
        <v>273</v>
      </c>
      <c r="C80" s="32">
        <v>2019</v>
      </c>
      <c r="D80" s="32" t="s">
        <v>241</v>
      </c>
      <c r="E80" s="32"/>
      <c r="F80" s="32"/>
      <c r="G80" s="32" t="s">
        <v>3</v>
      </c>
      <c r="H80" s="68"/>
      <c r="I80" s="33" t="s">
        <v>27</v>
      </c>
      <c r="J80" s="34" t="s">
        <v>93</v>
      </c>
      <c r="K80" s="32" t="s">
        <v>180</v>
      </c>
      <c r="L80" s="32">
        <v>1</v>
      </c>
      <c r="M80" s="35">
        <v>1532.55</v>
      </c>
      <c r="N80" s="35">
        <f t="shared" si="3"/>
        <v>1532.55</v>
      </c>
    </row>
    <row r="81" spans="1:14" x14ac:dyDescent="0.25">
      <c r="A81" s="50">
        <v>74</v>
      </c>
      <c r="B81" s="32" t="s">
        <v>273</v>
      </c>
      <c r="C81" s="32">
        <v>2019</v>
      </c>
      <c r="D81" s="32" t="s">
        <v>243</v>
      </c>
      <c r="E81" s="15"/>
      <c r="F81" s="15"/>
      <c r="G81" s="15" t="s">
        <v>3</v>
      </c>
      <c r="H81" s="68" t="s">
        <v>244</v>
      </c>
      <c r="I81" s="30" t="s">
        <v>245</v>
      </c>
      <c r="J81" s="34" t="s">
        <v>34</v>
      </c>
      <c r="K81" s="32" t="s">
        <v>180</v>
      </c>
      <c r="L81" s="32">
        <v>3</v>
      </c>
      <c r="M81" s="35">
        <v>3575.95</v>
      </c>
      <c r="N81" s="35">
        <f t="shared" si="3"/>
        <v>10727.849999999999</v>
      </c>
    </row>
    <row r="82" spans="1:14" x14ac:dyDescent="0.25">
      <c r="A82" s="50">
        <v>75</v>
      </c>
      <c r="B82" s="32" t="s">
        <v>273</v>
      </c>
      <c r="C82" s="32">
        <v>2019</v>
      </c>
      <c r="D82" s="32" t="s">
        <v>246</v>
      </c>
      <c r="E82" s="15"/>
      <c r="F82" s="15"/>
      <c r="G82" s="15" t="s">
        <v>3</v>
      </c>
      <c r="H82" s="68"/>
      <c r="I82" s="30" t="s">
        <v>219</v>
      </c>
      <c r="J82" s="34" t="s">
        <v>30</v>
      </c>
      <c r="K82" s="32" t="s">
        <v>180</v>
      </c>
      <c r="L82" s="32">
        <v>1</v>
      </c>
      <c r="M82" s="35">
        <v>3575.95</v>
      </c>
      <c r="N82" s="35">
        <f t="shared" si="3"/>
        <v>3575.95</v>
      </c>
    </row>
    <row r="83" spans="1:14" ht="25.5" x14ac:dyDescent="0.25">
      <c r="A83" s="50">
        <v>76</v>
      </c>
      <c r="B83" s="32" t="s">
        <v>273</v>
      </c>
      <c r="C83" s="32">
        <v>2019</v>
      </c>
      <c r="D83" s="32" t="s">
        <v>247</v>
      </c>
      <c r="E83" s="15"/>
      <c r="F83" s="15"/>
      <c r="G83" s="15" t="s">
        <v>3</v>
      </c>
      <c r="H83" s="68"/>
      <c r="I83" s="31" t="s">
        <v>248</v>
      </c>
      <c r="J83" s="34" t="s">
        <v>249</v>
      </c>
      <c r="K83" s="32" t="s">
        <v>180</v>
      </c>
      <c r="L83" s="32">
        <v>1</v>
      </c>
      <c r="M83" s="35">
        <v>1021.7</v>
      </c>
      <c r="N83" s="35">
        <f t="shared" si="3"/>
        <v>1021.7</v>
      </c>
    </row>
    <row r="84" spans="1:14" x14ac:dyDescent="0.25">
      <c r="A84" s="50">
        <v>77</v>
      </c>
      <c r="B84" s="32" t="s">
        <v>273</v>
      </c>
      <c r="C84" s="32">
        <v>2019</v>
      </c>
      <c r="D84" s="32" t="s">
        <v>250</v>
      </c>
      <c r="E84" s="15"/>
      <c r="F84" s="15"/>
      <c r="G84" s="15" t="s">
        <v>3</v>
      </c>
      <c r="H84" s="68"/>
      <c r="I84" s="30" t="s">
        <v>251</v>
      </c>
      <c r="J84" s="34" t="s">
        <v>252</v>
      </c>
      <c r="K84" s="32" t="s">
        <v>180</v>
      </c>
      <c r="L84" s="32">
        <v>1</v>
      </c>
      <c r="M84" s="35">
        <v>1532.55</v>
      </c>
      <c r="N84" s="35">
        <f t="shared" si="3"/>
        <v>1532.55</v>
      </c>
    </row>
    <row r="85" spans="1:14" x14ac:dyDescent="0.25">
      <c r="A85" s="50">
        <v>78</v>
      </c>
      <c r="B85" s="32" t="s">
        <v>273</v>
      </c>
      <c r="C85" s="32">
        <v>2019</v>
      </c>
      <c r="D85" s="32" t="s">
        <v>279</v>
      </c>
      <c r="E85" s="28"/>
      <c r="F85" s="28"/>
      <c r="G85" s="28"/>
      <c r="H85" s="68"/>
      <c r="I85" s="30"/>
      <c r="J85" s="34" t="s">
        <v>101</v>
      </c>
      <c r="K85" s="32" t="s">
        <v>180</v>
      </c>
      <c r="L85" s="32">
        <v>2</v>
      </c>
      <c r="M85" s="35">
        <v>2554.25</v>
      </c>
      <c r="N85" s="35">
        <f t="shared" ref="N85" si="4">M85*L85</f>
        <v>5108.5</v>
      </c>
    </row>
    <row r="86" spans="1:14" x14ac:dyDescent="0.25">
      <c r="A86" s="50">
        <v>79</v>
      </c>
      <c r="B86" s="32" t="s">
        <v>273</v>
      </c>
      <c r="C86" s="32">
        <v>2019</v>
      </c>
      <c r="D86" s="32" t="s">
        <v>253</v>
      </c>
      <c r="E86" s="32"/>
      <c r="F86" s="32"/>
      <c r="G86" s="32" t="s">
        <v>3</v>
      </c>
      <c r="H86" s="68" t="s">
        <v>254</v>
      </c>
      <c r="I86" s="33" t="s">
        <v>255</v>
      </c>
      <c r="J86" s="34" t="s">
        <v>42</v>
      </c>
      <c r="K86" s="32" t="s">
        <v>180</v>
      </c>
      <c r="L86" s="32">
        <v>15</v>
      </c>
      <c r="M86" s="35">
        <v>3575.95</v>
      </c>
      <c r="N86" s="35">
        <f t="shared" si="3"/>
        <v>53639.25</v>
      </c>
    </row>
    <row r="87" spans="1:14" x14ac:dyDescent="0.25">
      <c r="A87" s="50">
        <v>80</v>
      </c>
      <c r="B87" s="32" t="s">
        <v>273</v>
      </c>
      <c r="C87" s="32">
        <v>2019</v>
      </c>
      <c r="D87" s="32" t="s">
        <v>256</v>
      </c>
      <c r="E87" s="32"/>
      <c r="F87" s="32"/>
      <c r="G87" s="32" t="s">
        <v>3</v>
      </c>
      <c r="H87" s="68"/>
      <c r="I87" s="33" t="s">
        <v>245</v>
      </c>
      <c r="J87" s="34" t="s">
        <v>34</v>
      </c>
      <c r="K87" s="32" t="s">
        <v>180</v>
      </c>
      <c r="L87" s="32">
        <v>3</v>
      </c>
      <c r="M87" s="35">
        <v>3575.95</v>
      </c>
      <c r="N87" s="35">
        <f t="shared" si="3"/>
        <v>10727.849999999999</v>
      </c>
    </row>
    <row r="88" spans="1:14" ht="25.5" x14ac:dyDescent="0.25">
      <c r="A88" s="50">
        <v>81</v>
      </c>
      <c r="B88" s="32" t="s">
        <v>273</v>
      </c>
      <c r="C88" s="32">
        <v>2019</v>
      </c>
      <c r="D88" s="32">
        <v>143.13200000000001</v>
      </c>
      <c r="E88" s="32"/>
      <c r="F88" s="32"/>
      <c r="G88" s="32" t="s">
        <v>3</v>
      </c>
      <c r="H88" s="68"/>
      <c r="I88" s="33" t="s">
        <v>257</v>
      </c>
      <c r="J88" s="34" t="s">
        <v>22</v>
      </c>
      <c r="K88" s="32" t="s">
        <v>180</v>
      </c>
      <c r="L88" s="32">
        <v>2</v>
      </c>
      <c r="M88" s="35">
        <v>2554.25</v>
      </c>
      <c r="N88" s="35">
        <f t="shared" si="3"/>
        <v>5108.5</v>
      </c>
    </row>
    <row r="89" spans="1:14" x14ac:dyDescent="0.25">
      <c r="A89" s="50">
        <v>82</v>
      </c>
      <c r="B89" s="32" t="s">
        <v>273</v>
      </c>
      <c r="C89" s="32">
        <v>2019</v>
      </c>
      <c r="D89" s="32">
        <v>136</v>
      </c>
      <c r="E89" s="32"/>
      <c r="F89" s="32"/>
      <c r="G89" s="32" t="s">
        <v>3</v>
      </c>
      <c r="H89" s="68"/>
      <c r="I89" s="33" t="s">
        <v>258</v>
      </c>
      <c r="J89" s="34" t="s">
        <v>252</v>
      </c>
      <c r="K89" s="32" t="s">
        <v>180</v>
      </c>
      <c r="L89" s="32">
        <v>1</v>
      </c>
      <c r="M89" s="35">
        <v>1532.55</v>
      </c>
      <c r="N89" s="35">
        <f t="shared" si="3"/>
        <v>1532.55</v>
      </c>
    </row>
    <row r="90" spans="1:14" x14ac:dyDescent="0.25">
      <c r="A90" s="50">
        <v>83</v>
      </c>
      <c r="B90" s="32" t="s">
        <v>273</v>
      </c>
      <c r="C90" s="32">
        <v>2019</v>
      </c>
      <c r="D90" s="32">
        <v>159.14099999999999</v>
      </c>
      <c r="E90" s="32"/>
      <c r="F90" s="32"/>
      <c r="G90" s="32" t="s">
        <v>3</v>
      </c>
      <c r="H90" s="68"/>
      <c r="I90" s="33" t="s">
        <v>259</v>
      </c>
      <c r="J90" s="34" t="s">
        <v>240</v>
      </c>
      <c r="K90" s="32" t="s">
        <v>180</v>
      </c>
      <c r="L90" s="32">
        <v>1</v>
      </c>
      <c r="M90" s="35">
        <v>1532.55</v>
      </c>
      <c r="N90" s="35">
        <f t="shared" si="3"/>
        <v>1532.55</v>
      </c>
    </row>
    <row r="91" spans="1:14" x14ac:dyDescent="0.25">
      <c r="A91" s="50">
        <v>84</v>
      </c>
      <c r="B91" s="32" t="s">
        <v>273</v>
      </c>
      <c r="C91" s="32">
        <v>2019</v>
      </c>
      <c r="D91" s="32">
        <v>149</v>
      </c>
      <c r="E91" s="32"/>
      <c r="F91" s="32"/>
      <c r="G91" s="32" t="s">
        <v>3</v>
      </c>
      <c r="H91" s="68"/>
      <c r="I91" s="33" t="s">
        <v>260</v>
      </c>
      <c r="J91" s="34" t="s">
        <v>93</v>
      </c>
      <c r="K91" s="32" t="s">
        <v>180</v>
      </c>
      <c r="L91" s="32">
        <v>1</v>
      </c>
      <c r="M91" s="35">
        <v>1532.55</v>
      </c>
      <c r="N91" s="35">
        <f t="shared" si="3"/>
        <v>1532.55</v>
      </c>
    </row>
    <row r="92" spans="1:14" ht="25.5" x14ac:dyDescent="0.25">
      <c r="A92" s="50">
        <v>85</v>
      </c>
      <c r="B92" s="32" t="s">
        <v>273</v>
      </c>
      <c r="C92" s="32">
        <v>2019</v>
      </c>
      <c r="D92" s="32">
        <v>121</v>
      </c>
      <c r="E92" s="32"/>
      <c r="F92" s="32"/>
      <c r="G92" s="32" t="s">
        <v>3</v>
      </c>
      <c r="H92" s="68"/>
      <c r="I92" s="33" t="s">
        <v>261</v>
      </c>
      <c r="J92" s="34" t="s">
        <v>202</v>
      </c>
      <c r="K92" s="32" t="s">
        <v>180</v>
      </c>
      <c r="L92" s="32">
        <v>1</v>
      </c>
      <c r="M92" s="35">
        <v>1532.55</v>
      </c>
      <c r="N92" s="35">
        <f t="shared" si="3"/>
        <v>1532.55</v>
      </c>
    </row>
    <row r="93" spans="1:14" x14ac:dyDescent="0.25">
      <c r="A93" s="50">
        <v>86</v>
      </c>
      <c r="B93" s="32" t="s">
        <v>273</v>
      </c>
      <c r="C93" s="32">
        <v>2019</v>
      </c>
      <c r="D93" s="32" t="s">
        <v>262</v>
      </c>
      <c r="E93" s="32"/>
      <c r="F93" s="32"/>
      <c r="G93" s="32" t="s">
        <v>3</v>
      </c>
      <c r="H93" s="68"/>
      <c r="I93" s="33" t="s">
        <v>263</v>
      </c>
      <c r="J93" s="34" t="s">
        <v>264</v>
      </c>
      <c r="K93" s="32" t="s">
        <v>180</v>
      </c>
      <c r="L93" s="32">
        <v>7</v>
      </c>
      <c r="M93" s="35">
        <v>1532.55</v>
      </c>
      <c r="N93" s="35">
        <f t="shared" si="3"/>
        <v>10727.85</v>
      </c>
    </row>
    <row r="94" spans="1:14" x14ac:dyDescent="0.25">
      <c r="A94" s="50">
        <v>87</v>
      </c>
      <c r="B94" s="32" t="s">
        <v>273</v>
      </c>
      <c r="C94" s="32">
        <v>2019</v>
      </c>
      <c r="D94" s="32" t="s">
        <v>265</v>
      </c>
      <c r="E94" s="32"/>
      <c r="F94" s="32"/>
      <c r="G94" s="32" t="s">
        <v>3</v>
      </c>
      <c r="H94" s="68" t="s">
        <v>266</v>
      </c>
      <c r="I94" s="33" t="s">
        <v>239</v>
      </c>
      <c r="J94" s="34" t="s">
        <v>69</v>
      </c>
      <c r="K94" s="32" t="s">
        <v>180</v>
      </c>
      <c r="L94" s="32">
        <v>2</v>
      </c>
      <c r="M94" s="35">
        <v>3575.95</v>
      </c>
      <c r="N94" s="35">
        <f t="shared" ref="N94:N109" si="5">M94*L94</f>
        <v>7151.9</v>
      </c>
    </row>
    <row r="95" spans="1:14" x14ac:dyDescent="0.25">
      <c r="A95" s="50">
        <v>88</v>
      </c>
      <c r="B95" s="32" t="s">
        <v>273</v>
      </c>
      <c r="C95" s="32">
        <v>2019</v>
      </c>
      <c r="D95" s="32">
        <v>83.105999999999995</v>
      </c>
      <c r="E95" s="32"/>
      <c r="F95" s="32"/>
      <c r="G95" s="32" t="s">
        <v>3</v>
      </c>
      <c r="H95" s="68"/>
      <c r="I95" s="33" t="s">
        <v>94</v>
      </c>
      <c r="J95" s="34" t="s">
        <v>38</v>
      </c>
      <c r="K95" s="32" t="s">
        <v>180</v>
      </c>
      <c r="L95" s="32">
        <v>4</v>
      </c>
      <c r="M95" s="35">
        <v>3575.95</v>
      </c>
      <c r="N95" s="35">
        <f t="shared" si="5"/>
        <v>14303.8</v>
      </c>
    </row>
    <row r="96" spans="1:14" x14ac:dyDescent="0.25">
      <c r="A96" s="50">
        <v>89</v>
      </c>
      <c r="B96" s="32" t="s">
        <v>273</v>
      </c>
      <c r="C96" s="32">
        <v>2019</v>
      </c>
      <c r="D96" s="32">
        <v>91</v>
      </c>
      <c r="E96" s="32"/>
      <c r="F96" s="32"/>
      <c r="G96" s="32" t="s">
        <v>3</v>
      </c>
      <c r="H96" s="68"/>
      <c r="I96" s="33" t="s">
        <v>267</v>
      </c>
      <c r="J96" s="34" t="s">
        <v>200</v>
      </c>
      <c r="K96" s="32" t="s">
        <v>180</v>
      </c>
      <c r="L96" s="32">
        <v>1</v>
      </c>
      <c r="M96" s="35">
        <v>1532.55</v>
      </c>
      <c r="N96" s="35">
        <f t="shared" si="5"/>
        <v>1532.55</v>
      </c>
    </row>
    <row r="97" spans="1:14" x14ac:dyDescent="0.25">
      <c r="A97" s="50">
        <v>90</v>
      </c>
      <c r="B97" s="32" t="s">
        <v>273</v>
      </c>
      <c r="C97" s="32">
        <v>2019</v>
      </c>
      <c r="D97" s="32">
        <v>104</v>
      </c>
      <c r="E97" s="32"/>
      <c r="F97" s="32"/>
      <c r="G97" s="32" t="s">
        <v>3</v>
      </c>
      <c r="H97" s="68"/>
      <c r="I97" s="33" t="s">
        <v>139</v>
      </c>
      <c r="J97" s="34" t="s">
        <v>100</v>
      </c>
      <c r="K97" s="32" t="s">
        <v>180</v>
      </c>
      <c r="L97" s="32">
        <v>1</v>
      </c>
      <c r="M97" s="35">
        <v>5108.5</v>
      </c>
      <c r="N97" s="35">
        <f t="shared" si="5"/>
        <v>5108.5</v>
      </c>
    </row>
    <row r="98" spans="1:14" x14ac:dyDescent="0.25">
      <c r="A98" s="50">
        <v>91</v>
      </c>
      <c r="B98" s="32" t="s">
        <v>273</v>
      </c>
      <c r="C98" s="32">
        <v>2019</v>
      </c>
      <c r="D98" s="32">
        <v>10.14</v>
      </c>
      <c r="E98" s="32"/>
      <c r="F98" s="32"/>
      <c r="G98" s="32" t="s">
        <v>3</v>
      </c>
      <c r="H98" s="36" t="s">
        <v>268</v>
      </c>
      <c r="I98" s="33" t="s">
        <v>29</v>
      </c>
      <c r="J98" s="34" t="s">
        <v>269</v>
      </c>
      <c r="K98" s="32" t="s">
        <v>180</v>
      </c>
      <c r="L98" s="32">
        <v>2</v>
      </c>
      <c r="M98" s="35">
        <v>2554.25</v>
      </c>
      <c r="N98" s="35">
        <f t="shared" si="5"/>
        <v>5108.5</v>
      </c>
    </row>
    <row r="99" spans="1:14" ht="26.25" customHeight="1" x14ac:dyDescent="0.25">
      <c r="A99" s="50">
        <v>92</v>
      </c>
      <c r="B99" s="32" t="s">
        <v>273</v>
      </c>
      <c r="C99" s="32">
        <v>2019</v>
      </c>
      <c r="D99" s="32">
        <v>1</v>
      </c>
      <c r="E99" s="15"/>
      <c r="F99" s="15"/>
      <c r="G99" s="15" t="s">
        <v>3</v>
      </c>
      <c r="H99" s="68" t="s">
        <v>270</v>
      </c>
      <c r="I99" s="31" t="s">
        <v>271</v>
      </c>
      <c r="J99" s="34" t="s">
        <v>272</v>
      </c>
      <c r="K99" s="32" t="s">
        <v>180</v>
      </c>
      <c r="L99" s="32">
        <v>1</v>
      </c>
      <c r="M99" s="35">
        <v>1532.55</v>
      </c>
      <c r="N99" s="35">
        <f t="shared" si="5"/>
        <v>1532.55</v>
      </c>
    </row>
    <row r="100" spans="1:14" x14ac:dyDescent="0.25">
      <c r="A100" s="50">
        <v>93</v>
      </c>
      <c r="B100" s="32" t="s">
        <v>273</v>
      </c>
      <c r="C100" s="32">
        <v>2019</v>
      </c>
      <c r="D100" s="32">
        <v>15.21</v>
      </c>
      <c r="E100" s="15"/>
      <c r="F100" s="15"/>
      <c r="G100" s="15" t="s">
        <v>3</v>
      </c>
      <c r="H100" s="68"/>
      <c r="I100" s="30" t="s">
        <v>29</v>
      </c>
      <c r="J100" s="34" t="s">
        <v>269</v>
      </c>
      <c r="K100" s="32" t="s">
        <v>180</v>
      </c>
      <c r="L100" s="32">
        <v>2</v>
      </c>
      <c r="M100" s="35">
        <v>2554.25</v>
      </c>
      <c r="N100" s="35">
        <f t="shared" si="5"/>
        <v>5108.5</v>
      </c>
    </row>
    <row r="101" spans="1:14" x14ac:dyDescent="0.25">
      <c r="A101" s="50">
        <v>94</v>
      </c>
      <c r="B101" s="32" t="s">
        <v>273</v>
      </c>
      <c r="C101" s="32">
        <v>2019</v>
      </c>
      <c r="D101" s="32" t="s">
        <v>80</v>
      </c>
      <c r="E101" s="32"/>
      <c r="F101" s="32"/>
      <c r="G101" s="32" t="s">
        <v>3</v>
      </c>
      <c r="H101" s="68" t="s">
        <v>5</v>
      </c>
      <c r="I101" s="33" t="s">
        <v>47</v>
      </c>
      <c r="J101" s="34" t="s">
        <v>31</v>
      </c>
      <c r="K101" s="32" t="s">
        <v>180</v>
      </c>
      <c r="L101" s="32">
        <v>1</v>
      </c>
      <c r="M101" s="35">
        <v>1532.55</v>
      </c>
      <c r="N101" s="35">
        <f t="shared" si="5"/>
        <v>1532.55</v>
      </c>
    </row>
    <row r="102" spans="1:14" x14ac:dyDescent="0.25">
      <c r="A102" s="50">
        <v>95</v>
      </c>
      <c r="B102" s="32" t="s">
        <v>273</v>
      </c>
      <c r="C102" s="32">
        <v>2019</v>
      </c>
      <c r="D102" s="32">
        <v>41</v>
      </c>
      <c r="E102" s="32"/>
      <c r="F102" s="32"/>
      <c r="G102" s="32" t="s">
        <v>3</v>
      </c>
      <c r="H102" s="68"/>
      <c r="I102" s="33" t="s">
        <v>81</v>
      </c>
      <c r="J102" s="34" t="s">
        <v>31</v>
      </c>
      <c r="K102" s="32" t="s">
        <v>180</v>
      </c>
      <c r="L102" s="32">
        <v>1</v>
      </c>
      <c r="M102" s="35">
        <v>1532.55</v>
      </c>
      <c r="N102" s="35">
        <f t="shared" si="5"/>
        <v>1532.55</v>
      </c>
    </row>
    <row r="103" spans="1:14" ht="25.5" x14ac:dyDescent="0.25">
      <c r="A103" s="50">
        <v>96</v>
      </c>
      <c r="B103" s="32" t="s">
        <v>273</v>
      </c>
      <c r="C103" s="32">
        <v>2019</v>
      </c>
      <c r="D103" s="32">
        <v>54</v>
      </c>
      <c r="E103" s="32"/>
      <c r="F103" s="32"/>
      <c r="G103" s="32" t="s">
        <v>3</v>
      </c>
      <c r="H103" s="68"/>
      <c r="I103" s="33" t="s">
        <v>82</v>
      </c>
      <c r="J103" s="34" t="s">
        <v>83</v>
      </c>
      <c r="K103" s="32" t="s">
        <v>180</v>
      </c>
      <c r="L103" s="32">
        <v>1</v>
      </c>
      <c r="M103" s="35">
        <v>1532.55</v>
      </c>
      <c r="N103" s="35">
        <f t="shared" si="5"/>
        <v>1532.55</v>
      </c>
    </row>
    <row r="104" spans="1:14" x14ac:dyDescent="0.25">
      <c r="A104" s="50">
        <v>97</v>
      </c>
      <c r="B104" s="32" t="s">
        <v>273</v>
      </c>
      <c r="C104" s="32">
        <v>2019</v>
      </c>
      <c r="D104" s="32">
        <v>54</v>
      </c>
      <c r="E104" s="32"/>
      <c r="F104" s="32"/>
      <c r="G104" s="32" t="s">
        <v>3</v>
      </c>
      <c r="H104" s="68"/>
      <c r="I104" s="33" t="s">
        <v>84</v>
      </c>
      <c r="J104" s="34" t="s">
        <v>69</v>
      </c>
      <c r="K104" s="32" t="s">
        <v>180</v>
      </c>
      <c r="L104" s="32">
        <v>2</v>
      </c>
      <c r="M104" s="35">
        <v>3575.95</v>
      </c>
      <c r="N104" s="35">
        <f t="shared" si="5"/>
        <v>7151.9</v>
      </c>
    </row>
    <row r="105" spans="1:14" x14ac:dyDescent="0.25">
      <c r="A105" s="50">
        <v>98</v>
      </c>
      <c r="B105" s="32" t="s">
        <v>273</v>
      </c>
      <c r="C105" s="32">
        <v>2019</v>
      </c>
      <c r="D105" s="32">
        <v>55</v>
      </c>
      <c r="E105" s="32"/>
      <c r="F105" s="32"/>
      <c r="G105" s="32" t="s">
        <v>3</v>
      </c>
      <c r="H105" s="68"/>
      <c r="I105" s="33" t="s">
        <v>85</v>
      </c>
      <c r="J105" s="34" t="s">
        <v>34</v>
      </c>
      <c r="K105" s="32" t="s">
        <v>180</v>
      </c>
      <c r="L105" s="32">
        <v>3</v>
      </c>
      <c r="M105" s="35">
        <v>3575.95</v>
      </c>
      <c r="N105" s="35">
        <f t="shared" si="5"/>
        <v>10727.849999999999</v>
      </c>
    </row>
    <row r="106" spans="1:14" x14ac:dyDescent="0.25">
      <c r="A106" s="50">
        <v>99</v>
      </c>
      <c r="B106" s="32" t="s">
        <v>273</v>
      </c>
      <c r="C106" s="32">
        <v>2019</v>
      </c>
      <c r="D106" s="32" t="s">
        <v>86</v>
      </c>
      <c r="E106" s="32"/>
      <c r="F106" s="32"/>
      <c r="G106" s="32" t="s">
        <v>3</v>
      </c>
      <c r="H106" s="68"/>
      <c r="I106" s="33" t="s">
        <v>87</v>
      </c>
      <c r="J106" s="34" t="s">
        <v>88</v>
      </c>
      <c r="K106" s="32" t="s">
        <v>180</v>
      </c>
      <c r="L106" s="32">
        <v>3</v>
      </c>
      <c r="M106" s="35">
        <v>2554.25</v>
      </c>
      <c r="N106" s="35">
        <f t="shared" si="5"/>
        <v>7662.75</v>
      </c>
    </row>
    <row r="107" spans="1:14" x14ac:dyDescent="0.25">
      <c r="A107" s="50">
        <v>100</v>
      </c>
      <c r="B107" s="32" t="s">
        <v>273</v>
      </c>
      <c r="C107" s="32">
        <v>2019</v>
      </c>
      <c r="D107" s="32">
        <v>57</v>
      </c>
      <c r="E107" s="32"/>
      <c r="F107" s="32"/>
      <c r="G107" s="32" t="s">
        <v>3</v>
      </c>
      <c r="H107" s="36" t="s">
        <v>6</v>
      </c>
      <c r="I107" s="33" t="s">
        <v>87</v>
      </c>
      <c r="J107" s="34" t="s">
        <v>89</v>
      </c>
      <c r="K107" s="32" t="s">
        <v>180</v>
      </c>
      <c r="L107" s="32">
        <v>1</v>
      </c>
      <c r="M107" s="35">
        <v>2554.25</v>
      </c>
      <c r="N107" s="35">
        <f t="shared" si="5"/>
        <v>2554.25</v>
      </c>
    </row>
    <row r="108" spans="1:14" ht="23.25" customHeight="1" x14ac:dyDescent="0.25">
      <c r="A108" s="50">
        <v>101</v>
      </c>
      <c r="B108" s="32" t="s">
        <v>273</v>
      </c>
      <c r="C108" s="32">
        <v>2019</v>
      </c>
      <c r="D108" s="32">
        <v>1</v>
      </c>
      <c r="E108" s="32"/>
      <c r="F108" s="32"/>
      <c r="G108" s="32" t="s">
        <v>3</v>
      </c>
      <c r="H108" s="78" t="s">
        <v>90</v>
      </c>
      <c r="I108" s="33" t="s">
        <v>91</v>
      </c>
      <c r="J108" s="34" t="s">
        <v>31</v>
      </c>
      <c r="K108" s="32" t="s">
        <v>180</v>
      </c>
      <c r="L108" s="32">
        <v>1</v>
      </c>
      <c r="M108" s="35">
        <v>1532.55</v>
      </c>
      <c r="N108" s="35">
        <f t="shared" si="5"/>
        <v>1532.55</v>
      </c>
    </row>
    <row r="109" spans="1:14" x14ac:dyDescent="0.25">
      <c r="A109" s="50">
        <v>102</v>
      </c>
      <c r="B109" s="32" t="s">
        <v>273</v>
      </c>
      <c r="C109" s="32">
        <v>2019</v>
      </c>
      <c r="D109" s="32" t="s">
        <v>92</v>
      </c>
      <c r="E109" s="32"/>
      <c r="F109" s="32"/>
      <c r="G109" s="32" t="s">
        <v>3</v>
      </c>
      <c r="H109" s="79"/>
      <c r="I109" s="33" t="s">
        <v>29</v>
      </c>
      <c r="J109" s="34" t="s">
        <v>88</v>
      </c>
      <c r="K109" s="32" t="s">
        <v>180</v>
      </c>
      <c r="L109" s="32">
        <v>3</v>
      </c>
      <c r="M109" s="35">
        <v>2554.25</v>
      </c>
      <c r="N109" s="35">
        <f t="shared" si="5"/>
        <v>7662.75</v>
      </c>
    </row>
    <row r="110" spans="1:14" x14ac:dyDescent="0.25">
      <c r="A110" s="77" t="s">
        <v>274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21">
        <f>SUM(N8:N109)</f>
        <v>844639.39000000095</v>
      </c>
    </row>
    <row r="111" spans="1:14" x14ac:dyDescent="0.25">
      <c r="A111" s="77" t="s">
        <v>275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21">
        <f>N110*0.2</f>
        <v>168927.8780000002</v>
      </c>
    </row>
    <row r="112" spans="1:14" x14ac:dyDescent="0.25">
      <c r="A112" s="77" t="s">
        <v>276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21">
        <f>N110*1.2</f>
        <v>1013567.2680000011</v>
      </c>
    </row>
    <row r="113" spans="1:14" x14ac:dyDescent="0.2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9"/>
    </row>
    <row r="114" spans="1:14" x14ac:dyDescent="0.25">
      <c r="L114" s="18"/>
    </row>
  </sheetData>
  <autoFilter ref="A7:J53"/>
  <mergeCells count="21">
    <mergeCell ref="A111:M111"/>
    <mergeCell ref="A112:M112"/>
    <mergeCell ref="H101:H106"/>
    <mergeCell ref="H81:H85"/>
    <mergeCell ref="H86:H93"/>
    <mergeCell ref="H94:H97"/>
    <mergeCell ref="H99:H100"/>
    <mergeCell ref="H79:H80"/>
    <mergeCell ref="A110:M110"/>
    <mergeCell ref="H108:H109"/>
    <mergeCell ref="H76:H78"/>
    <mergeCell ref="H74:H75"/>
    <mergeCell ref="B42:B43"/>
    <mergeCell ref="H62:H64"/>
    <mergeCell ref="H65:H66"/>
    <mergeCell ref="H42:H43"/>
    <mergeCell ref="D42:D43"/>
    <mergeCell ref="H54:H60"/>
    <mergeCell ref="H67:H71"/>
    <mergeCell ref="F5:J5"/>
    <mergeCell ref="I42:I43"/>
  </mergeCells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39"/>
  <sheetViews>
    <sheetView topLeftCell="A7" workbookViewId="0">
      <selection activeCell="D14" sqref="D14"/>
    </sheetView>
  </sheetViews>
  <sheetFormatPr defaultRowHeight="15" x14ac:dyDescent="0.25"/>
  <cols>
    <col min="4" max="4" width="33.85546875" style="9" customWidth="1"/>
    <col min="5" max="5" width="13.7109375" customWidth="1"/>
    <col min="6" max="6" width="26" style="10" customWidth="1"/>
  </cols>
  <sheetData>
    <row r="5" spans="3:6" ht="40.5" x14ac:dyDescent="0.25">
      <c r="C5" s="3" t="s">
        <v>156</v>
      </c>
      <c r="D5" s="3" t="s">
        <v>157</v>
      </c>
      <c r="E5" s="3" t="s">
        <v>158</v>
      </c>
      <c r="F5" s="4" t="s">
        <v>159</v>
      </c>
    </row>
    <row r="6" spans="3:6" ht="23.25" customHeight="1" x14ac:dyDescent="0.25">
      <c r="C6" s="81" t="s">
        <v>160</v>
      </c>
      <c r="D6" s="81"/>
      <c r="E6" s="81"/>
      <c r="F6" s="81"/>
    </row>
    <row r="7" spans="3:6" ht="23.25" customHeight="1" x14ac:dyDescent="0.25">
      <c r="C7" s="3">
        <v>3</v>
      </c>
      <c r="D7" s="3" t="s">
        <v>161</v>
      </c>
      <c r="E7" s="3" t="s">
        <v>162</v>
      </c>
      <c r="F7" s="4">
        <v>2554.25</v>
      </c>
    </row>
    <row r="8" spans="3:6" ht="23.25" customHeight="1" x14ac:dyDescent="0.25">
      <c r="C8" s="3">
        <v>4</v>
      </c>
      <c r="D8" s="3" t="s">
        <v>163</v>
      </c>
      <c r="E8" s="3" t="s">
        <v>162</v>
      </c>
      <c r="F8" s="4">
        <v>1532.55</v>
      </c>
    </row>
    <row r="9" spans="3:6" ht="23.25" customHeight="1" x14ac:dyDescent="0.25">
      <c r="C9" s="3">
        <v>5</v>
      </c>
      <c r="D9" s="3" t="s">
        <v>164</v>
      </c>
      <c r="E9" s="3" t="s">
        <v>162</v>
      </c>
      <c r="F9" s="4">
        <v>2554.25</v>
      </c>
    </row>
    <row r="10" spans="3:6" ht="23.25" customHeight="1" x14ac:dyDescent="0.25">
      <c r="C10" s="3">
        <v>6</v>
      </c>
      <c r="D10" s="3" t="s">
        <v>165</v>
      </c>
      <c r="E10" s="3" t="s">
        <v>162</v>
      </c>
      <c r="F10" s="4">
        <v>1021.7</v>
      </c>
    </row>
    <row r="11" spans="3:6" ht="23.25" customHeight="1" x14ac:dyDescent="0.25">
      <c r="C11" s="3">
        <v>7</v>
      </c>
      <c r="D11" s="3" t="s">
        <v>166</v>
      </c>
      <c r="E11" s="3" t="s">
        <v>162</v>
      </c>
      <c r="F11" s="4">
        <v>4086.7999999999997</v>
      </c>
    </row>
    <row r="12" spans="3:6" ht="23.25" customHeight="1" x14ac:dyDescent="0.25">
      <c r="C12" s="3">
        <v>8</v>
      </c>
      <c r="D12" s="3" t="s">
        <v>167</v>
      </c>
      <c r="E12" s="3" t="s">
        <v>162</v>
      </c>
      <c r="F12" s="4">
        <v>3575.95</v>
      </c>
    </row>
    <row r="13" spans="3:6" ht="23.25" customHeight="1" x14ac:dyDescent="0.25">
      <c r="C13" s="3">
        <v>9</v>
      </c>
      <c r="D13" s="3" t="s">
        <v>168</v>
      </c>
      <c r="E13" s="3" t="s">
        <v>162</v>
      </c>
      <c r="F13" s="4">
        <v>1532.55</v>
      </c>
    </row>
    <row r="14" spans="3:6" ht="23.25" customHeight="1" x14ac:dyDescent="0.25">
      <c r="C14" s="3">
        <v>10</v>
      </c>
      <c r="D14" s="3" t="s">
        <v>169</v>
      </c>
      <c r="E14" s="3" t="s">
        <v>162</v>
      </c>
      <c r="F14" s="4">
        <v>6130.2</v>
      </c>
    </row>
    <row r="15" spans="3:6" ht="30.75" customHeight="1" x14ac:dyDescent="0.25">
      <c r="C15" s="3">
        <v>11</v>
      </c>
      <c r="D15" s="3" t="s">
        <v>170</v>
      </c>
      <c r="E15" s="3" t="s">
        <v>162</v>
      </c>
      <c r="F15" s="4">
        <v>1532.55</v>
      </c>
    </row>
    <row r="16" spans="3:6" ht="23.25" customHeight="1" x14ac:dyDescent="0.25">
      <c r="C16" s="3">
        <v>12</v>
      </c>
      <c r="D16" s="3" t="s">
        <v>171</v>
      </c>
      <c r="E16" s="3" t="s">
        <v>162</v>
      </c>
      <c r="F16" s="4">
        <v>1532.55</v>
      </c>
    </row>
    <row r="17" spans="3:6" ht="23.25" customHeight="1" x14ac:dyDescent="0.25">
      <c r="C17" s="3">
        <v>13</v>
      </c>
      <c r="D17" s="3" t="s">
        <v>172</v>
      </c>
      <c r="E17" s="3" t="s">
        <v>162</v>
      </c>
      <c r="F17" s="4">
        <v>5108.5</v>
      </c>
    </row>
    <row r="18" spans="3:6" ht="23.25" customHeight="1" x14ac:dyDescent="0.25">
      <c r="C18" s="3">
        <v>14</v>
      </c>
      <c r="D18" s="3" t="s">
        <v>173</v>
      </c>
      <c r="E18" s="3" t="s">
        <v>162</v>
      </c>
      <c r="F18" s="4">
        <v>8173.5999999999995</v>
      </c>
    </row>
    <row r="19" spans="3:6" ht="23.25" customHeight="1" x14ac:dyDescent="0.25">
      <c r="C19" s="3">
        <v>15</v>
      </c>
      <c r="D19" s="3" t="s">
        <v>174</v>
      </c>
      <c r="E19" s="3" t="s">
        <v>162</v>
      </c>
      <c r="F19" s="4">
        <v>12260.4</v>
      </c>
    </row>
    <row r="20" spans="3:6" ht="23.25" customHeight="1" x14ac:dyDescent="0.25">
      <c r="C20" s="3">
        <v>16</v>
      </c>
      <c r="D20" s="3" t="s">
        <v>175</v>
      </c>
      <c r="E20" s="3" t="s">
        <v>162</v>
      </c>
      <c r="F20" s="4">
        <v>5108.5</v>
      </c>
    </row>
    <row r="21" spans="3:6" ht="23.25" customHeight="1" x14ac:dyDescent="0.25">
      <c r="C21" s="3">
        <v>17</v>
      </c>
      <c r="D21" s="3" t="s">
        <v>176</v>
      </c>
      <c r="E21" s="3" t="s">
        <v>162</v>
      </c>
      <c r="F21" s="4">
        <v>5108.5</v>
      </c>
    </row>
    <row r="22" spans="3:6" ht="23.25" customHeight="1" x14ac:dyDescent="0.25">
      <c r="C22" s="3">
        <v>18</v>
      </c>
      <c r="D22" s="3" t="s">
        <v>177</v>
      </c>
      <c r="E22" s="3" t="s">
        <v>162</v>
      </c>
      <c r="F22" s="4">
        <v>1226.04</v>
      </c>
    </row>
    <row r="23" spans="3:6" ht="23.25" customHeight="1" x14ac:dyDescent="0.25">
      <c r="C23" s="3">
        <v>19</v>
      </c>
      <c r="D23" s="3" t="s">
        <v>178</v>
      </c>
      <c r="E23" s="3" t="s">
        <v>162</v>
      </c>
      <c r="F23" s="4">
        <v>3575.95</v>
      </c>
    </row>
    <row r="25" spans="3:6" x14ac:dyDescent="0.25">
      <c r="C25" s="5"/>
      <c r="D25" s="6" t="s">
        <v>179</v>
      </c>
      <c r="E25" s="6" t="s">
        <v>180</v>
      </c>
      <c r="F25" s="7"/>
    </row>
    <row r="26" spans="3:6" x14ac:dyDescent="0.25">
      <c r="C26" s="5"/>
      <c r="D26" s="6" t="s">
        <v>181</v>
      </c>
      <c r="E26" s="6" t="s">
        <v>180</v>
      </c>
      <c r="F26" s="7"/>
    </row>
    <row r="27" spans="3:6" x14ac:dyDescent="0.25">
      <c r="C27" s="5"/>
      <c r="D27" s="6" t="s">
        <v>182</v>
      </c>
      <c r="E27" s="6" t="s">
        <v>180</v>
      </c>
      <c r="F27" s="7"/>
    </row>
    <row r="28" spans="3:6" x14ac:dyDescent="0.25">
      <c r="C28" s="5"/>
      <c r="D28" s="6" t="s">
        <v>183</v>
      </c>
      <c r="E28" s="6" t="s">
        <v>180</v>
      </c>
      <c r="F28" s="7"/>
    </row>
    <row r="29" spans="3:6" x14ac:dyDescent="0.25">
      <c r="C29" s="5"/>
      <c r="D29" s="6" t="s">
        <v>184</v>
      </c>
      <c r="E29" s="6" t="s">
        <v>180</v>
      </c>
      <c r="F29" s="7"/>
    </row>
    <row r="30" spans="3:6" x14ac:dyDescent="0.25">
      <c r="C30" s="5"/>
      <c r="D30" s="6" t="s">
        <v>185</v>
      </c>
      <c r="E30" s="6" t="s">
        <v>180</v>
      </c>
      <c r="F30" s="7"/>
    </row>
    <row r="31" spans="3:6" x14ac:dyDescent="0.25">
      <c r="C31" s="5"/>
      <c r="D31" s="8" t="s">
        <v>186</v>
      </c>
      <c r="E31" s="6" t="s">
        <v>180</v>
      </c>
      <c r="F31" s="7"/>
    </row>
    <row r="32" spans="3:6" x14ac:dyDescent="0.25">
      <c r="C32" s="5"/>
      <c r="D32" s="8" t="s">
        <v>187</v>
      </c>
      <c r="E32" s="6" t="s">
        <v>180</v>
      </c>
      <c r="F32" s="7"/>
    </row>
    <row r="33" spans="3:6" x14ac:dyDescent="0.25">
      <c r="C33" s="5"/>
      <c r="D33" s="8" t="s">
        <v>188</v>
      </c>
      <c r="E33" s="6" t="s">
        <v>180</v>
      </c>
      <c r="F33" s="7"/>
    </row>
    <row r="34" spans="3:6" ht="27" x14ac:dyDescent="0.25">
      <c r="C34" s="5"/>
      <c r="D34" s="8" t="s">
        <v>189</v>
      </c>
      <c r="E34" s="6" t="s">
        <v>180</v>
      </c>
      <c r="F34" s="7"/>
    </row>
    <row r="35" spans="3:6" ht="27.75" customHeight="1" x14ac:dyDescent="0.25">
      <c r="C35" s="5"/>
      <c r="D35" s="8" t="s">
        <v>36</v>
      </c>
      <c r="E35" s="6" t="s">
        <v>180</v>
      </c>
      <c r="F35" s="7"/>
    </row>
    <row r="36" spans="3:6" ht="27" x14ac:dyDescent="0.25">
      <c r="C36" s="5"/>
      <c r="D36" s="8" t="s">
        <v>190</v>
      </c>
      <c r="E36" s="6" t="s">
        <v>180</v>
      </c>
      <c r="F36" s="7"/>
    </row>
    <row r="37" spans="3:6" ht="27" x14ac:dyDescent="0.25">
      <c r="C37" s="5"/>
      <c r="D37" s="8" t="s">
        <v>191</v>
      </c>
      <c r="E37" s="6" t="s">
        <v>180</v>
      </c>
      <c r="F37" s="7"/>
    </row>
    <row r="38" spans="3:6" x14ac:dyDescent="0.25">
      <c r="C38" s="5"/>
      <c r="D38" s="8" t="s">
        <v>192</v>
      </c>
      <c r="E38" s="6" t="s">
        <v>180</v>
      </c>
      <c r="F38" s="7"/>
    </row>
    <row r="39" spans="3:6" x14ac:dyDescent="0.25">
      <c r="C39" s="5"/>
      <c r="D39" s="6" t="s">
        <v>193</v>
      </c>
      <c r="E39" s="6" t="s">
        <v>180</v>
      </c>
      <c r="F39" s="7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№2 ремонт</vt:lpstr>
      <vt:lpstr>Расценки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Chumakov, Ilya A.</dc:creator>
  <cp:lastModifiedBy>Admin</cp:lastModifiedBy>
  <cp:lastPrinted>2020-01-28T13:29:19Z</cp:lastPrinted>
  <dcterms:created xsi:type="dcterms:W3CDTF">2019-06-26T12:24:40Z</dcterms:created>
  <dcterms:modified xsi:type="dcterms:W3CDTF">2020-09-10T06:54:30Z</dcterms:modified>
</cp:coreProperties>
</file>