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енис Сергеевич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1" i="1" l="1"/>
  <c r="E220" i="1"/>
  <c r="E212" i="1"/>
  <c r="E215" i="1" s="1"/>
  <c r="E211" i="1"/>
  <c r="E208" i="1"/>
  <c r="E203" i="1"/>
  <c r="E205" i="1" s="1"/>
  <c r="E200" i="1"/>
  <c r="E194" i="1"/>
  <c r="E197" i="1" s="1"/>
  <c r="E189" i="1"/>
  <c r="E187" i="1"/>
  <c r="E182" i="1"/>
  <c r="E181" i="1"/>
  <c r="E183" i="1" s="1"/>
  <c r="E177" i="1"/>
  <c r="E176" i="1"/>
  <c r="E175" i="1"/>
  <c r="E178" i="1" s="1"/>
  <c r="E170" i="1"/>
  <c r="E169" i="1"/>
  <c r="E171" i="1" s="1"/>
  <c r="E165" i="1"/>
  <c r="E164" i="1"/>
  <c r="E163" i="1"/>
  <c r="E162" i="1"/>
  <c r="E166" i="1" s="1"/>
  <c r="E161" i="1"/>
  <c r="E156" i="1"/>
  <c r="E155" i="1"/>
  <c r="E157" i="1" s="1"/>
  <c r="E151" i="1"/>
  <c r="E150" i="1"/>
  <c r="E149" i="1"/>
  <c r="E152" i="1" s="1"/>
  <c r="E142" i="1"/>
  <c r="E141" i="1"/>
  <c r="E140" i="1"/>
  <c r="E139" i="1"/>
  <c r="E138" i="1"/>
  <c r="E137" i="1"/>
  <c r="E136" i="1"/>
  <c r="E135" i="1"/>
  <c r="E143" i="1" s="1"/>
  <c r="E130" i="1"/>
  <c r="E129" i="1"/>
  <c r="E131" i="1" s="1"/>
  <c r="E123" i="1"/>
  <c r="E124" i="1" s="1"/>
  <c r="E119" i="1"/>
  <c r="E120" i="1" s="1"/>
  <c r="E118" i="1"/>
  <c r="E117" i="1"/>
  <c r="E112" i="1"/>
  <c r="E113" i="1" s="1"/>
  <c r="E108" i="1"/>
  <c r="E106" i="1"/>
  <c r="E105" i="1"/>
  <c r="E109" i="1" s="1"/>
  <c r="E99" i="1"/>
  <c r="E100" i="1" s="1"/>
  <c r="E86" i="1"/>
  <c r="E85" i="1"/>
  <c r="E89" i="1" s="1"/>
  <c r="E79" i="1"/>
  <c r="E78" i="1"/>
  <c r="E80" i="1" s="1"/>
  <c r="E77" i="1"/>
  <c r="E76" i="1"/>
  <c r="E71" i="1"/>
  <c r="E70" i="1"/>
  <c r="E72" i="1" s="1"/>
  <c r="E66" i="1"/>
  <c r="E65" i="1"/>
  <c r="E67" i="1" s="1"/>
  <c r="E64" i="1"/>
  <c r="E63" i="1"/>
  <c r="E62" i="1"/>
  <c r="E57" i="1"/>
  <c r="E56" i="1"/>
  <c r="E55" i="1"/>
  <c r="E54" i="1"/>
  <c r="E58" i="1" s="1"/>
  <c r="E47" i="1"/>
  <c r="E49" i="1" s="1"/>
  <c r="E42" i="1"/>
  <c r="E41" i="1"/>
  <c r="E43" i="1" s="1"/>
  <c r="E37" i="1"/>
  <c r="E36" i="1"/>
  <c r="E38" i="1" s="1"/>
  <c r="E35" i="1"/>
  <c r="E34" i="1"/>
  <c r="E33" i="1"/>
  <c r="E28" i="1"/>
  <c r="E27" i="1"/>
  <c r="E29" i="1" s="1"/>
  <c r="E23" i="1"/>
  <c r="E24" i="1" s="1"/>
  <c r="E22" i="1"/>
  <c r="E21" i="1"/>
  <c r="E15" i="1"/>
  <c r="E14" i="1"/>
  <c r="E13" i="1"/>
  <c r="E17" i="1" s="1"/>
  <c r="E8" i="1"/>
  <c r="E9" i="1" s="1"/>
  <c r="E7" i="1"/>
  <c r="E6" i="1"/>
  <c r="E5" i="1"/>
  <c r="E223" i="1" l="1"/>
</calcChain>
</file>

<file path=xl/sharedStrings.xml><?xml version="1.0" encoding="utf-8"?>
<sst xmlns="http://schemas.openxmlformats.org/spreadsheetml/2006/main" count="273" uniqueCount="129">
  <si>
    <t>наименование</t>
  </si>
  <si>
    <t>единицы измерения</t>
  </si>
  <si>
    <t>количество единиц</t>
  </si>
  <si>
    <t>стоимость единицы</t>
  </si>
  <si>
    <t>общая стоимость</t>
  </si>
  <si>
    <t>1. Утепление и гидроизоляция фундамента и отмостки</t>
  </si>
  <si>
    <t>Работа</t>
  </si>
  <si>
    <t>демонтаж плитки на отмостке и парковке</t>
  </si>
  <si>
    <t>мкв</t>
  </si>
  <si>
    <t>гидроизоляция фундамента дома</t>
  </si>
  <si>
    <t>мпг</t>
  </si>
  <si>
    <t>гидроизоляция фундамента бассейна</t>
  </si>
  <si>
    <t>утепление отмостки</t>
  </si>
  <si>
    <t>итого:</t>
  </si>
  <si>
    <t>2. Устройство дренажа и ливневки</t>
  </si>
  <si>
    <t>монтаж дождеприемников</t>
  </si>
  <si>
    <t>шт</t>
  </si>
  <si>
    <t>устройство дренажа</t>
  </si>
  <si>
    <t>устройство ливневки</t>
  </si>
  <si>
    <t xml:space="preserve">установка трубы с раструбом </t>
  </si>
  <si>
    <t>3. Мощение тротуарной плиткой</t>
  </si>
  <si>
    <t>подготовка основания</t>
  </si>
  <si>
    <t>установка бордюров</t>
  </si>
  <si>
    <t>мощение тротуарной плиткой</t>
  </si>
  <si>
    <t>Материалы</t>
  </si>
  <si>
    <t>щебень гранитный ф20-40</t>
  </si>
  <si>
    <t>мкуб</t>
  </si>
  <si>
    <t>песок намывной</t>
  </si>
  <si>
    <t>4. Устройство лестницы из плитки</t>
  </si>
  <si>
    <t>кладка подпорной стенки</t>
  </si>
  <si>
    <t>ед</t>
  </si>
  <si>
    <t>заливка ленты под ступени</t>
  </si>
  <si>
    <t>устройство бордюров ступеней</t>
  </si>
  <si>
    <t>мощение ступеней тротуарной плиткой</t>
  </si>
  <si>
    <t>щебень гранитный ф 20-40</t>
  </si>
  <si>
    <t>5. Устройство смотрового люка септика</t>
  </si>
  <si>
    <t>устройство бетонной обсады люка септика</t>
  </si>
  <si>
    <t>устройство люка</t>
  </si>
  <si>
    <t>6. Зачистка склона</t>
  </si>
  <si>
    <t>вывоз бревен со склона</t>
  </si>
  <si>
    <t>спил деревьев на склоне</t>
  </si>
  <si>
    <t>100м2</t>
  </si>
  <si>
    <t>мульчирование веток</t>
  </si>
  <si>
    <t>мсм</t>
  </si>
  <si>
    <t>утилизация веток и пней</t>
  </si>
  <si>
    <t>чд</t>
  </si>
  <si>
    <t>распил, колка дров</t>
  </si>
  <si>
    <t>7. Планировка склона</t>
  </si>
  <si>
    <t>демонтаж-монтаж фонарей</t>
  </si>
  <si>
    <t>прокладка кабеля фонарей в траншее</t>
  </si>
  <si>
    <t>планировка склона вручную</t>
  </si>
  <si>
    <t>посев газона</t>
  </si>
  <si>
    <t>устройство откоса бассейна(геосетка)</t>
  </si>
  <si>
    <t>Материалы и механизация</t>
  </si>
  <si>
    <t>земля</t>
  </si>
  <si>
    <t>экскаватор</t>
  </si>
  <si>
    <t>мчас</t>
  </si>
  <si>
    <t>8. Устройство лестницы в техподполье</t>
  </si>
  <si>
    <t>монтаж винтовых свай</t>
  </si>
  <si>
    <t>изготовление и монтаж лестницы</t>
  </si>
  <si>
    <t>зашивка стенок бассейна</t>
  </si>
  <si>
    <t>покраска</t>
  </si>
  <si>
    <t>9. Обслуживание бассейна</t>
  </si>
  <si>
    <t>поднятие чаши бассейна</t>
  </si>
  <si>
    <t>чистка бассейна</t>
  </si>
  <si>
    <t>обработка гербицидом и геотекстиль под террасой</t>
  </si>
  <si>
    <t>покраска террасы</t>
  </si>
  <si>
    <t>10. Каблирование ввода 380В в техподполье</t>
  </si>
  <si>
    <t>каблирование ввода</t>
  </si>
  <si>
    <t>монтаж эл.щита в подполье №1</t>
  </si>
  <si>
    <t>монтаж щита в доме №1</t>
  </si>
  <si>
    <t>переключение в щитах №3 и №4</t>
  </si>
  <si>
    <t>демонтаж-монтаж стены</t>
  </si>
  <si>
    <t>доп.работы</t>
  </si>
  <si>
    <t>заделка швов гидропломбой</t>
  </si>
  <si>
    <t>11. Ремонт дороги</t>
  </si>
  <si>
    <t>ремонт дороги</t>
  </si>
  <si>
    <t>ремонт дорожных бордюров</t>
  </si>
  <si>
    <t>уборка дороги</t>
  </si>
  <si>
    <t>грейдерование дороги</t>
  </si>
  <si>
    <t>асфальтная крошка</t>
  </si>
  <si>
    <t>12. Устройство стен паркинга</t>
  </si>
  <si>
    <t>устройство основания стенки паркинга</t>
  </si>
  <si>
    <t>монтаж свай</t>
  </si>
  <si>
    <t>устройство стен паркинга</t>
  </si>
  <si>
    <t>13. Планировка трека</t>
  </si>
  <si>
    <t>погрузка и вывоз пней и бревен на треке</t>
  </si>
  <si>
    <t>просеивание и планировка земли у гаража</t>
  </si>
  <si>
    <t>устройство подпорной стенки виража</t>
  </si>
  <si>
    <t>песок карьерный</t>
  </si>
  <si>
    <t>песок карьерный (Новинка)</t>
  </si>
  <si>
    <t>самосвал (перевозка камня камня)</t>
  </si>
  <si>
    <t>экскаватор (выемка камня на берегу)</t>
  </si>
  <si>
    <t xml:space="preserve">экскаватор-погрузчик </t>
  </si>
  <si>
    <t>14. Устройство фундамента на треке</t>
  </si>
  <si>
    <t>бетонирование</t>
  </si>
  <si>
    <t>монтаж закладной трубы под кабели</t>
  </si>
  <si>
    <t>15. Мощение дорожки на треке</t>
  </si>
  <si>
    <t>монтаж бордюров</t>
  </si>
  <si>
    <t>мощение</t>
  </si>
  <si>
    <t>прокладка трубопровода</t>
  </si>
  <si>
    <t>укладка трубы в канаве</t>
  </si>
  <si>
    <t>16. Мощение вертолетных площадок</t>
  </si>
  <si>
    <t>подготовка основания вертолетные площадки</t>
  </si>
  <si>
    <t>установка бордюров вертолетные площадки</t>
  </si>
  <si>
    <t>мощение тротуарной вертолетные площадки</t>
  </si>
  <si>
    <t>17. Демонтаж кровли гаража</t>
  </si>
  <si>
    <t>демонтаж кровли в гараже</t>
  </si>
  <si>
    <t>ст</t>
  </si>
  <si>
    <t>ремонт створа ворот</t>
  </si>
  <si>
    <t>18. Электротехнические работы</t>
  </si>
  <si>
    <t>монтаж кабеля освещения дорожки</t>
  </si>
  <si>
    <t>установка розеток, перенос питания не 2й этаж</t>
  </si>
  <si>
    <t>подключение фонарей</t>
  </si>
  <si>
    <t>по чекам</t>
  </si>
  <si>
    <t>19. Зачистка береговой линийй</t>
  </si>
  <si>
    <t xml:space="preserve">Спил и расчистка </t>
  </si>
  <si>
    <t>улилизация порубочных остатков</t>
  </si>
  <si>
    <t>20. Дополнительные работы</t>
  </si>
  <si>
    <t>перемещение земли паркинга(отсыпка откосов)</t>
  </si>
  <si>
    <t>сбор и монтаж камней</t>
  </si>
  <si>
    <t>уборка территории</t>
  </si>
  <si>
    <t>монтаж пнд труб в ручье</t>
  </si>
  <si>
    <t>монтаж свай под фонари</t>
  </si>
  <si>
    <t>устройство калиток</t>
  </si>
  <si>
    <t xml:space="preserve">перенос водогрея и стир.машины 2й этаж </t>
  </si>
  <si>
    <t>Транспортные расходы</t>
  </si>
  <si>
    <t>Кран-манипулятор</t>
  </si>
  <si>
    <t>Камаз-самосвал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</si>
</sst>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2" borderId="7" xfId="0" applyFont="1" applyFill="1" applyBorder="1"/>
    <xf numFmtId="0" fontId="4" fillId="2" borderId="8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5" fillId="0" borderId="8" xfId="0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5" fillId="0" borderId="7" xfId="0" applyFont="1" applyFill="1" applyBorder="1"/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2" fillId="0" borderId="7" xfId="0" applyFont="1" applyBorder="1"/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2" fillId="2" borderId="7" xfId="0" applyFont="1" applyFill="1" applyBorder="1"/>
    <xf numFmtId="0" fontId="5" fillId="2" borderId="8" xfId="0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7" xfId="0" applyFont="1" applyBorder="1"/>
    <xf numFmtId="0" fontId="2" fillId="2" borderId="8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4" xfId="0" applyFont="1" applyFill="1" applyBorder="1"/>
    <xf numFmtId="0" fontId="2" fillId="0" borderId="8" xfId="0" applyFont="1" applyBorder="1" applyAlignment="1">
      <alignment horizont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abSelected="1" workbookViewId="0">
      <selection sqref="A1:E223"/>
    </sheetView>
  </sheetViews>
  <sheetFormatPr defaultRowHeight="15" x14ac:dyDescent="0.25"/>
  <cols>
    <col min="1" max="1" width="42.42578125" customWidth="1"/>
    <col min="2" max="2" width="16.42578125" customWidth="1"/>
    <col min="3" max="3" width="17.28515625" customWidth="1"/>
    <col min="4" max="4" width="15.7109375" customWidth="1"/>
    <col min="5" max="5" width="17.7109375" customWidth="1"/>
  </cols>
  <sheetData>
    <row r="1" spans="1:5" ht="57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5"/>
      <c r="B2" s="6"/>
      <c r="C2" s="6"/>
      <c r="D2" s="7"/>
      <c r="E2" s="8"/>
    </row>
    <row r="3" spans="1:5" x14ac:dyDescent="0.25">
      <c r="A3" s="9" t="s">
        <v>5</v>
      </c>
      <c r="B3" s="10"/>
      <c r="C3" s="10"/>
      <c r="D3" s="11"/>
      <c r="E3" s="12"/>
    </row>
    <row r="4" spans="1:5" x14ac:dyDescent="0.25">
      <c r="A4" s="13" t="s">
        <v>6</v>
      </c>
      <c r="B4" s="14"/>
      <c r="C4" s="14"/>
      <c r="D4" s="15"/>
      <c r="E4" s="16"/>
    </row>
    <row r="5" spans="1:5" x14ac:dyDescent="0.25">
      <c r="A5" s="17" t="s">
        <v>7</v>
      </c>
      <c r="B5" s="14" t="s">
        <v>8</v>
      </c>
      <c r="C5" s="14">
        <v>110</v>
      </c>
      <c r="D5" s="15">
        <v>180</v>
      </c>
      <c r="E5" s="16">
        <f>D5*C5</f>
        <v>19800</v>
      </c>
    </row>
    <row r="6" spans="1:5" x14ac:dyDescent="0.25">
      <c r="A6" s="17" t="s">
        <v>9</v>
      </c>
      <c r="B6" s="14" t="s">
        <v>10</v>
      </c>
      <c r="C6" s="14">
        <v>40</v>
      </c>
      <c r="D6" s="15">
        <v>250</v>
      </c>
      <c r="E6" s="16">
        <f>D6*C6</f>
        <v>10000</v>
      </c>
    </row>
    <row r="7" spans="1:5" x14ac:dyDescent="0.25">
      <c r="A7" s="17" t="s">
        <v>11</v>
      </c>
      <c r="B7" s="14" t="s">
        <v>8</v>
      </c>
      <c r="C7" s="14">
        <v>35</v>
      </c>
      <c r="D7" s="15">
        <v>650</v>
      </c>
      <c r="E7" s="16">
        <f>D7*C7</f>
        <v>22750</v>
      </c>
    </row>
    <row r="8" spans="1:5" x14ac:dyDescent="0.25">
      <c r="A8" s="17" t="s">
        <v>12</v>
      </c>
      <c r="B8" s="14" t="s">
        <v>10</v>
      </c>
      <c r="C8" s="14">
        <v>40</v>
      </c>
      <c r="D8" s="15">
        <v>350</v>
      </c>
      <c r="E8" s="16">
        <f>D8*C8</f>
        <v>14000</v>
      </c>
    </row>
    <row r="9" spans="1:5" x14ac:dyDescent="0.25">
      <c r="A9" s="17"/>
      <c r="B9" s="14"/>
      <c r="C9" s="14"/>
      <c r="D9" s="18" t="s">
        <v>13</v>
      </c>
      <c r="E9" s="19">
        <f>SUM(E5:E8)</f>
        <v>66550</v>
      </c>
    </row>
    <row r="10" spans="1:5" x14ac:dyDescent="0.25">
      <c r="A10" s="20"/>
      <c r="B10" s="21"/>
      <c r="C10" s="21"/>
      <c r="D10" s="22"/>
      <c r="E10" s="23"/>
    </row>
    <row r="11" spans="1:5" x14ac:dyDescent="0.25">
      <c r="A11" s="24" t="s">
        <v>14</v>
      </c>
      <c r="B11" s="25"/>
      <c r="C11" s="25"/>
      <c r="D11" s="26"/>
      <c r="E11" s="27"/>
    </row>
    <row r="12" spans="1:5" x14ac:dyDescent="0.25">
      <c r="A12" s="13" t="s">
        <v>6</v>
      </c>
      <c r="B12" s="28"/>
      <c r="C12" s="28"/>
      <c r="D12" s="18"/>
      <c r="E12" s="19"/>
    </row>
    <row r="13" spans="1:5" x14ac:dyDescent="0.25">
      <c r="A13" s="17" t="s">
        <v>15</v>
      </c>
      <c r="B13" s="14" t="s">
        <v>16</v>
      </c>
      <c r="C13" s="14">
        <v>3</v>
      </c>
      <c r="D13" s="15">
        <v>800</v>
      </c>
      <c r="E13" s="16">
        <f>D13*C13</f>
        <v>2400</v>
      </c>
    </row>
    <row r="14" spans="1:5" x14ac:dyDescent="0.25">
      <c r="A14" s="17" t="s">
        <v>17</v>
      </c>
      <c r="B14" s="14" t="s">
        <v>10</v>
      </c>
      <c r="C14" s="14">
        <v>260</v>
      </c>
      <c r="D14" s="15">
        <v>450</v>
      </c>
      <c r="E14" s="16">
        <f>D14*C14</f>
        <v>117000</v>
      </c>
    </row>
    <row r="15" spans="1:5" x14ac:dyDescent="0.25">
      <c r="A15" s="17" t="s">
        <v>18</v>
      </c>
      <c r="B15" s="14" t="s">
        <v>10</v>
      </c>
      <c r="C15" s="14">
        <v>75</v>
      </c>
      <c r="D15" s="15">
        <v>250</v>
      </c>
      <c r="E15" s="16">
        <f>D15*C15</f>
        <v>18750</v>
      </c>
    </row>
    <row r="16" spans="1:5" x14ac:dyDescent="0.25">
      <c r="A16" s="17" t="s">
        <v>19</v>
      </c>
      <c r="B16" s="14" t="s">
        <v>16</v>
      </c>
      <c r="C16" s="14">
        <v>1</v>
      </c>
      <c r="D16" s="15">
        <v>8000</v>
      </c>
      <c r="E16" s="16">
        <v>8000</v>
      </c>
    </row>
    <row r="17" spans="1:5" x14ac:dyDescent="0.25">
      <c r="A17" s="17"/>
      <c r="B17" s="14"/>
      <c r="C17" s="14"/>
      <c r="D17" s="18" t="s">
        <v>13</v>
      </c>
      <c r="E17" s="19">
        <f>SUM(E13:E16)</f>
        <v>146150</v>
      </c>
    </row>
    <row r="18" spans="1:5" x14ac:dyDescent="0.25">
      <c r="A18" s="29"/>
      <c r="B18" s="21"/>
      <c r="C18" s="21"/>
      <c r="D18" s="22"/>
      <c r="E18" s="23"/>
    </row>
    <row r="19" spans="1:5" x14ac:dyDescent="0.25">
      <c r="A19" s="24" t="s">
        <v>20</v>
      </c>
      <c r="B19" s="30"/>
      <c r="C19" s="30"/>
      <c r="D19" s="31"/>
      <c r="E19" s="32"/>
    </row>
    <row r="20" spans="1:5" x14ac:dyDescent="0.25">
      <c r="A20" s="13" t="s">
        <v>6</v>
      </c>
      <c r="B20" s="28"/>
      <c r="C20" s="28"/>
      <c r="D20" s="18"/>
      <c r="E20" s="19"/>
    </row>
    <row r="21" spans="1:5" x14ac:dyDescent="0.25">
      <c r="A21" s="17" t="s">
        <v>21</v>
      </c>
      <c r="B21" s="14" t="s">
        <v>8</v>
      </c>
      <c r="C21" s="14">
        <v>417</v>
      </c>
      <c r="D21" s="15">
        <v>250</v>
      </c>
      <c r="E21" s="16">
        <f>D21*C21</f>
        <v>104250</v>
      </c>
    </row>
    <row r="22" spans="1:5" x14ac:dyDescent="0.25">
      <c r="A22" s="17" t="s">
        <v>22</v>
      </c>
      <c r="B22" s="14" t="s">
        <v>10</v>
      </c>
      <c r="C22" s="14">
        <v>138</v>
      </c>
      <c r="D22" s="15">
        <v>230</v>
      </c>
      <c r="E22" s="16">
        <f>D22*C22</f>
        <v>31740</v>
      </c>
    </row>
    <row r="23" spans="1:5" x14ac:dyDescent="0.25">
      <c r="A23" s="17" t="s">
        <v>23</v>
      </c>
      <c r="B23" s="14" t="s">
        <v>8</v>
      </c>
      <c r="C23" s="14">
        <v>417</v>
      </c>
      <c r="D23" s="15">
        <v>550</v>
      </c>
      <c r="E23" s="16">
        <f>D23*C23</f>
        <v>229350</v>
      </c>
    </row>
    <row r="24" spans="1:5" x14ac:dyDescent="0.25">
      <c r="A24" s="17"/>
      <c r="B24" s="14"/>
      <c r="C24" s="14"/>
      <c r="D24" s="18" t="s">
        <v>13</v>
      </c>
      <c r="E24" s="19">
        <f>SUM(E21:E23)</f>
        <v>365340</v>
      </c>
    </row>
    <row r="25" spans="1:5" x14ac:dyDescent="0.25">
      <c r="A25" s="29"/>
      <c r="B25" s="21"/>
      <c r="C25" s="21"/>
      <c r="D25" s="22"/>
      <c r="E25" s="23"/>
    </row>
    <row r="26" spans="1:5" x14ac:dyDescent="0.25">
      <c r="A26" s="20" t="s">
        <v>24</v>
      </c>
      <c r="B26" s="21"/>
      <c r="C26" s="21"/>
      <c r="D26" s="22"/>
      <c r="E26" s="23"/>
    </row>
    <row r="27" spans="1:5" x14ac:dyDescent="0.25">
      <c r="A27" s="17" t="s">
        <v>25</v>
      </c>
      <c r="B27" s="14" t="s">
        <v>26</v>
      </c>
      <c r="C27" s="14">
        <v>100</v>
      </c>
      <c r="D27" s="15">
        <v>1950</v>
      </c>
      <c r="E27" s="16">
        <f>D27*C27</f>
        <v>195000</v>
      </c>
    </row>
    <row r="28" spans="1:5" x14ac:dyDescent="0.25">
      <c r="A28" s="17" t="s">
        <v>27</v>
      </c>
      <c r="B28" s="14" t="s">
        <v>26</v>
      </c>
      <c r="C28" s="14">
        <v>50</v>
      </c>
      <c r="D28" s="15">
        <v>1100</v>
      </c>
      <c r="E28" s="16">
        <f>D28*C28</f>
        <v>55000</v>
      </c>
    </row>
    <row r="29" spans="1:5" x14ac:dyDescent="0.25">
      <c r="A29" s="17"/>
      <c r="B29" s="14"/>
      <c r="C29" s="14"/>
      <c r="D29" s="18" t="s">
        <v>13</v>
      </c>
      <c r="E29" s="19">
        <f>SUM(E27:E28)</f>
        <v>250000</v>
      </c>
    </row>
    <row r="30" spans="1:5" x14ac:dyDescent="0.25">
      <c r="A30" s="29"/>
      <c r="B30" s="21"/>
      <c r="C30" s="21"/>
      <c r="D30" s="22"/>
      <c r="E30" s="23"/>
    </row>
    <row r="31" spans="1:5" x14ac:dyDescent="0.25">
      <c r="A31" s="24" t="s">
        <v>28</v>
      </c>
      <c r="B31" s="30"/>
      <c r="C31" s="30"/>
      <c r="D31" s="31"/>
      <c r="E31" s="32"/>
    </row>
    <row r="32" spans="1:5" x14ac:dyDescent="0.25">
      <c r="A32" s="13" t="s">
        <v>6</v>
      </c>
      <c r="B32" s="14"/>
      <c r="C32" s="14"/>
      <c r="D32" s="15"/>
      <c r="E32" s="16"/>
    </row>
    <row r="33" spans="1:5" x14ac:dyDescent="0.25">
      <c r="A33" s="17" t="s">
        <v>29</v>
      </c>
      <c r="B33" s="14" t="s">
        <v>30</v>
      </c>
      <c r="C33" s="14">
        <v>1</v>
      </c>
      <c r="D33" s="15">
        <v>16000</v>
      </c>
      <c r="E33" s="16">
        <f>D33*C33</f>
        <v>16000</v>
      </c>
    </row>
    <row r="34" spans="1:5" x14ac:dyDescent="0.25">
      <c r="A34" s="17" t="s">
        <v>31</v>
      </c>
      <c r="B34" s="14" t="s">
        <v>10</v>
      </c>
      <c r="C34" s="14">
        <v>77</v>
      </c>
      <c r="D34" s="15">
        <v>1150</v>
      </c>
      <c r="E34" s="16">
        <f>D34*C34</f>
        <v>88550</v>
      </c>
    </row>
    <row r="35" spans="1:5" x14ac:dyDescent="0.25">
      <c r="A35" s="17" t="s">
        <v>32</v>
      </c>
      <c r="B35" s="14" t="s">
        <v>10</v>
      </c>
      <c r="C35" s="14">
        <v>91</v>
      </c>
      <c r="D35" s="15">
        <v>400</v>
      </c>
      <c r="E35" s="16">
        <f>D35*C35</f>
        <v>36400</v>
      </c>
    </row>
    <row r="36" spans="1:5" x14ac:dyDescent="0.25">
      <c r="A36" s="17" t="s">
        <v>21</v>
      </c>
      <c r="B36" s="14" t="s">
        <v>8</v>
      </c>
      <c r="C36" s="14">
        <v>68</v>
      </c>
      <c r="D36" s="15">
        <v>250</v>
      </c>
      <c r="E36" s="16">
        <f>D36*C36</f>
        <v>17000</v>
      </c>
    </row>
    <row r="37" spans="1:5" x14ac:dyDescent="0.25">
      <c r="A37" s="17" t="s">
        <v>33</v>
      </c>
      <c r="B37" s="14" t="s">
        <v>8</v>
      </c>
      <c r="C37" s="14">
        <v>68</v>
      </c>
      <c r="D37" s="15">
        <v>550</v>
      </c>
      <c r="E37" s="16">
        <f>D37*C37</f>
        <v>37400</v>
      </c>
    </row>
    <row r="38" spans="1:5" x14ac:dyDescent="0.25">
      <c r="A38" s="17"/>
      <c r="B38" s="14"/>
      <c r="C38" s="14"/>
      <c r="D38" s="18" t="s">
        <v>13</v>
      </c>
      <c r="E38" s="19">
        <f>SUM(E33:E37)</f>
        <v>195350</v>
      </c>
    </row>
    <row r="39" spans="1:5" x14ac:dyDescent="0.25">
      <c r="A39" s="29"/>
      <c r="B39" s="21"/>
      <c r="C39" s="21"/>
      <c r="D39" s="22"/>
      <c r="E39" s="23"/>
    </row>
    <row r="40" spans="1:5" x14ac:dyDescent="0.25">
      <c r="A40" s="13" t="s">
        <v>24</v>
      </c>
      <c r="B40" s="14"/>
      <c r="C40" s="14"/>
      <c r="D40" s="15"/>
      <c r="E40" s="16"/>
    </row>
    <row r="41" spans="1:5" x14ac:dyDescent="0.25">
      <c r="A41" s="17" t="s">
        <v>34</v>
      </c>
      <c r="B41" s="14" t="s">
        <v>26</v>
      </c>
      <c r="C41" s="14">
        <v>20</v>
      </c>
      <c r="D41" s="15">
        <v>1950</v>
      </c>
      <c r="E41" s="16">
        <f>D41*C41</f>
        <v>39000</v>
      </c>
    </row>
    <row r="42" spans="1:5" x14ac:dyDescent="0.25">
      <c r="A42" s="17" t="s">
        <v>27</v>
      </c>
      <c r="B42" s="14" t="s">
        <v>26</v>
      </c>
      <c r="C42" s="14">
        <v>10</v>
      </c>
      <c r="D42" s="15">
        <v>1100</v>
      </c>
      <c r="E42" s="16">
        <f>D42*C42</f>
        <v>11000</v>
      </c>
    </row>
    <row r="43" spans="1:5" x14ac:dyDescent="0.25">
      <c r="A43" s="17"/>
      <c r="B43" s="14"/>
      <c r="C43" s="14"/>
      <c r="D43" s="18" t="s">
        <v>13</v>
      </c>
      <c r="E43" s="19">
        <f>SUM(E41:E42)</f>
        <v>50000</v>
      </c>
    </row>
    <row r="44" spans="1:5" x14ac:dyDescent="0.25">
      <c r="A44" s="29"/>
      <c r="B44" s="21"/>
      <c r="C44" s="21"/>
      <c r="D44" s="22"/>
      <c r="E44" s="23"/>
    </row>
    <row r="45" spans="1:5" x14ac:dyDescent="0.25">
      <c r="A45" s="24" t="s">
        <v>35</v>
      </c>
      <c r="B45" s="25"/>
      <c r="C45" s="25"/>
      <c r="D45" s="26"/>
      <c r="E45" s="27"/>
    </row>
    <row r="46" spans="1:5" x14ac:dyDescent="0.25">
      <c r="A46" s="20" t="s">
        <v>6</v>
      </c>
      <c r="B46" s="21"/>
      <c r="C46" s="21"/>
      <c r="D46" s="22"/>
      <c r="E46" s="23"/>
    </row>
    <row r="47" spans="1:5" x14ac:dyDescent="0.25">
      <c r="A47" s="29" t="s">
        <v>36</v>
      </c>
      <c r="B47" s="21" t="s">
        <v>30</v>
      </c>
      <c r="C47" s="21">
        <v>1</v>
      </c>
      <c r="D47" s="22">
        <v>3000</v>
      </c>
      <c r="E47" s="23">
        <f>D47*C47</f>
        <v>3000</v>
      </c>
    </row>
    <row r="48" spans="1:5" x14ac:dyDescent="0.25">
      <c r="A48" s="29" t="s">
        <v>37</v>
      </c>
      <c r="B48" s="21"/>
      <c r="C48" s="21"/>
      <c r="D48" s="22"/>
      <c r="E48" s="23">
        <v>15000</v>
      </c>
    </row>
    <row r="49" spans="1:5" x14ac:dyDescent="0.25">
      <c r="A49" s="29"/>
      <c r="B49" s="21"/>
      <c r="C49" s="21"/>
      <c r="D49" s="33" t="s">
        <v>13</v>
      </c>
      <c r="E49" s="34">
        <f>SUM(E44:E48)</f>
        <v>18000</v>
      </c>
    </row>
    <row r="50" spans="1:5" x14ac:dyDescent="0.25">
      <c r="A50" s="29"/>
      <c r="B50" s="21"/>
      <c r="C50" s="21"/>
      <c r="D50" s="22"/>
      <c r="E50" s="23"/>
    </row>
    <row r="51" spans="1:5" x14ac:dyDescent="0.25">
      <c r="A51" s="24" t="s">
        <v>38</v>
      </c>
      <c r="B51" s="30"/>
      <c r="C51" s="30"/>
      <c r="D51" s="31"/>
      <c r="E51" s="32"/>
    </row>
    <row r="52" spans="1:5" x14ac:dyDescent="0.25">
      <c r="A52" s="35" t="s">
        <v>6</v>
      </c>
      <c r="B52" s="36"/>
      <c r="C52" s="36"/>
      <c r="D52" s="37"/>
      <c r="E52" s="38"/>
    </row>
    <row r="53" spans="1:5" x14ac:dyDescent="0.25">
      <c r="A53" s="29" t="s">
        <v>39</v>
      </c>
      <c r="B53" s="21"/>
      <c r="C53" s="21"/>
      <c r="D53" s="22"/>
      <c r="E53" s="23">
        <v>20000</v>
      </c>
    </row>
    <row r="54" spans="1:5" x14ac:dyDescent="0.25">
      <c r="A54" s="29" t="s">
        <v>40</v>
      </c>
      <c r="B54" s="21" t="s">
        <v>41</v>
      </c>
      <c r="C54" s="21">
        <v>32</v>
      </c>
      <c r="D54" s="22">
        <v>3000</v>
      </c>
      <c r="E54" s="23">
        <f>D54*C54</f>
        <v>96000</v>
      </c>
    </row>
    <row r="55" spans="1:5" x14ac:dyDescent="0.25">
      <c r="A55" s="29" t="s">
        <v>42</v>
      </c>
      <c r="B55" s="21" t="s">
        <v>43</v>
      </c>
      <c r="C55" s="21">
        <v>2</v>
      </c>
      <c r="D55" s="22">
        <v>5500</v>
      </c>
      <c r="E55" s="23">
        <f>D55*C55</f>
        <v>11000</v>
      </c>
    </row>
    <row r="56" spans="1:5" x14ac:dyDescent="0.25">
      <c r="A56" s="29" t="s">
        <v>44</v>
      </c>
      <c r="B56" s="21" t="s">
        <v>45</v>
      </c>
      <c r="C56" s="21">
        <v>12</v>
      </c>
      <c r="D56" s="22">
        <v>3000</v>
      </c>
      <c r="E56" s="23">
        <f>D56*C56</f>
        <v>36000</v>
      </c>
    </row>
    <row r="57" spans="1:5" x14ac:dyDescent="0.25">
      <c r="A57" s="29" t="s">
        <v>46</v>
      </c>
      <c r="B57" s="21" t="s">
        <v>26</v>
      </c>
      <c r="C57" s="21">
        <v>60</v>
      </c>
      <c r="D57" s="22">
        <v>1600</v>
      </c>
      <c r="E57" s="23">
        <f>D57*C57</f>
        <v>96000</v>
      </c>
    </row>
    <row r="58" spans="1:5" x14ac:dyDescent="0.25">
      <c r="A58" s="29"/>
      <c r="B58" s="21"/>
      <c r="C58" s="21"/>
      <c r="D58" s="33" t="s">
        <v>13</v>
      </c>
      <c r="E58" s="34">
        <f>SUM(E53:E57)</f>
        <v>259000</v>
      </c>
    </row>
    <row r="59" spans="1:5" x14ac:dyDescent="0.25">
      <c r="A59" s="29"/>
      <c r="B59" s="21"/>
      <c r="C59" s="21"/>
      <c r="D59" s="22"/>
      <c r="E59" s="23"/>
    </row>
    <row r="60" spans="1:5" x14ac:dyDescent="0.25">
      <c r="A60" s="24" t="s">
        <v>47</v>
      </c>
      <c r="B60" s="25"/>
      <c r="C60" s="25"/>
      <c r="D60" s="26"/>
      <c r="E60" s="27"/>
    </row>
    <row r="61" spans="1:5" x14ac:dyDescent="0.25">
      <c r="A61" s="13" t="s">
        <v>6</v>
      </c>
      <c r="B61" s="14"/>
      <c r="C61" s="14"/>
      <c r="D61" s="15"/>
      <c r="E61" s="16"/>
    </row>
    <row r="62" spans="1:5" x14ac:dyDescent="0.25">
      <c r="A62" s="17" t="s">
        <v>48</v>
      </c>
      <c r="B62" s="14" t="s">
        <v>16</v>
      </c>
      <c r="C62" s="14">
        <v>13</v>
      </c>
      <c r="D62" s="15">
        <v>500</v>
      </c>
      <c r="E62" s="16">
        <f>D62*C62</f>
        <v>6500</v>
      </c>
    </row>
    <row r="63" spans="1:5" x14ac:dyDescent="0.25">
      <c r="A63" s="17" t="s">
        <v>49</v>
      </c>
      <c r="B63" s="14" t="s">
        <v>10</v>
      </c>
      <c r="C63" s="14">
        <v>100</v>
      </c>
      <c r="D63" s="15">
        <v>120</v>
      </c>
      <c r="E63" s="16">
        <f>D63*C63</f>
        <v>12000</v>
      </c>
    </row>
    <row r="64" spans="1:5" x14ac:dyDescent="0.25">
      <c r="A64" s="17" t="s">
        <v>50</v>
      </c>
      <c r="B64" s="14" t="s">
        <v>41</v>
      </c>
      <c r="C64" s="14">
        <v>95</v>
      </c>
      <c r="D64" s="15">
        <v>5000</v>
      </c>
      <c r="E64" s="16">
        <f>D64*C64</f>
        <v>475000</v>
      </c>
    </row>
    <row r="65" spans="1:5" x14ac:dyDescent="0.25">
      <c r="A65" s="17" t="s">
        <v>51</v>
      </c>
      <c r="B65" s="14" t="s">
        <v>41</v>
      </c>
      <c r="C65" s="14">
        <v>95</v>
      </c>
      <c r="D65" s="15">
        <v>1000</v>
      </c>
      <c r="E65" s="16">
        <f>D65*C65</f>
        <v>95000</v>
      </c>
    </row>
    <row r="66" spans="1:5" x14ac:dyDescent="0.25">
      <c r="A66" s="17" t="s">
        <v>52</v>
      </c>
      <c r="B66" s="14" t="s">
        <v>8</v>
      </c>
      <c r="C66" s="14">
        <v>160</v>
      </c>
      <c r="D66" s="15">
        <v>250</v>
      </c>
      <c r="E66" s="16">
        <f>D66*C66</f>
        <v>40000</v>
      </c>
    </row>
    <row r="67" spans="1:5" x14ac:dyDescent="0.25">
      <c r="A67" s="17"/>
      <c r="B67" s="14"/>
      <c r="C67" s="14"/>
      <c r="D67" s="39" t="s">
        <v>13</v>
      </c>
      <c r="E67" s="19">
        <f>SUM(E62:E66)</f>
        <v>628500</v>
      </c>
    </row>
    <row r="68" spans="1:5" x14ac:dyDescent="0.25">
      <c r="A68" s="29"/>
      <c r="B68" s="21"/>
      <c r="C68" s="21"/>
      <c r="D68" s="22"/>
      <c r="E68" s="23"/>
    </row>
    <row r="69" spans="1:5" x14ac:dyDescent="0.25">
      <c r="A69" s="13" t="s">
        <v>53</v>
      </c>
      <c r="B69" s="14"/>
      <c r="C69" s="14"/>
      <c r="D69" s="15"/>
      <c r="E69" s="16"/>
    </row>
    <row r="70" spans="1:5" x14ac:dyDescent="0.25">
      <c r="A70" s="17" t="s">
        <v>54</v>
      </c>
      <c r="B70" s="14" t="s">
        <v>26</v>
      </c>
      <c r="C70" s="14">
        <v>110</v>
      </c>
      <c r="D70" s="15">
        <v>950</v>
      </c>
      <c r="E70" s="16">
        <f>D70*C70</f>
        <v>104500</v>
      </c>
    </row>
    <row r="71" spans="1:5" x14ac:dyDescent="0.25">
      <c r="A71" s="17" t="s">
        <v>55</v>
      </c>
      <c r="B71" s="14" t="s">
        <v>56</v>
      </c>
      <c r="C71" s="14">
        <v>108</v>
      </c>
      <c r="D71" s="15">
        <v>1500</v>
      </c>
      <c r="E71" s="16">
        <f>D71*C71</f>
        <v>162000</v>
      </c>
    </row>
    <row r="72" spans="1:5" x14ac:dyDescent="0.25">
      <c r="A72" s="17"/>
      <c r="B72" s="14"/>
      <c r="C72" s="14"/>
      <c r="D72" s="18" t="s">
        <v>13</v>
      </c>
      <c r="E72" s="19">
        <f>SUM(E70:E71)</f>
        <v>266500</v>
      </c>
    </row>
    <row r="73" spans="1:5" x14ac:dyDescent="0.25">
      <c r="A73" s="29"/>
      <c r="B73" s="21"/>
      <c r="C73" s="21"/>
      <c r="D73" s="22"/>
      <c r="E73" s="23"/>
    </row>
    <row r="74" spans="1:5" x14ac:dyDescent="0.25">
      <c r="A74" s="24" t="s">
        <v>57</v>
      </c>
      <c r="B74" s="30"/>
      <c r="C74" s="30"/>
      <c r="D74" s="31"/>
      <c r="E74" s="32"/>
    </row>
    <row r="75" spans="1:5" x14ac:dyDescent="0.25">
      <c r="A75" s="13" t="s">
        <v>6</v>
      </c>
      <c r="B75" s="28"/>
      <c r="C75" s="28"/>
      <c r="D75" s="18"/>
      <c r="E75" s="19"/>
    </row>
    <row r="76" spans="1:5" x14ac:dyDescent="0.25">
      <c r="A76" s="17" t="s">
        <v>58</v>
      </c>
      <c r="B76" s="14" t="s">
        <v>16</v>
      </c>
      <c r="C76" s="14">
        <v>8</v>
      </c>
      <c r="D76" s="15">
        <v>1500</v>
      </c>
      <c r="E76" s="16">
        <f>D76*C76</f>
        <v>12000</v>
      </c>
    </row>
    <row r="77" spans="1:5" x14ac:dyDescent="0.25">
      <c r="A77" s="40" t="s">
        <v>59</v>
      </c>
      <c r="B77" s="14" t="s">
        <v>30</v>
      </c>
      <c r="C77" s="14">
        <v>1</v>
      </c>
      <c r="D77" s="15">
        <v>30000</v>
      </c>
      <c r="E77" s="16">
        <f>D77*C77</f>
        <v>30000</v>
      </c>
    </row>
    <row r="78" spans="1:5" x14ac:dyDescent="0.25">
      <c r="A78" s="17" t="s">
        <v>60</v>
      </c>
      <c r="B78" s="14" t="s">
        <v>8</v>
      </c>
      <c r="C78" s="14">
        <v>23</v>
      </c>
      <c r="D78" s="15">
        <v>600</v>
      </c>
      <c r="E78" s="16">
        <f>D78*C78</f>
        <v>13800</v>
      </c>
    </row>
    <row r="79" spans="1:5" x14ac:dyDescent="0.25">
      <c r="A79" s="17" t="s">
        <v>61</v>
      </c>
      <c r="B79" s="14" t="s">
        <v>8</v>
      </c>
      <c r="C79" s="14">
        <v>23</v>
      </c>
      <c r="D79" s="15">
        <v>180</v>
      </c>
      <c r="E79" s="16">
        <f>D79*C79</f>
        <v>4140</v>
      </c>
    </row>
    <row r="80" spans="1:5" x14ac:dyDescent="0.25">
      <c r="A80" s="17"/>
      <c r="B80" s="14"/>
      <c r="C80" s="14"/>
      <c r="D80" s="18" t="s">
        <v>13</v>
      </c>
      <c r="E80" s="19">
        <f>SUM(E76:E79)</f>
        <v>59940</v>
      </c>
    </row>
    <row r="81" spans="1:5" x14ac:dyDescent="0.25">
      <c r="A81" s="29"/>
      <c r="B81" s="21"/>
      <c r="C81" s="21"/>
      <c r="D81" s="22"/>
      <c r="E81" s="23"/>
    </row>
    <row r="82" spans="1:5" x14ac:dyDescent="0.25">
      <c r="A82" s="29"/>
      <c r="B82" s="21"/>
      <c r="C82" s="21"/>
      <c r="D82" s="22"/>
      <c r="E82" s="23"/>
    </row>
    <row r="83" spans="1:5" x14ac:dyDescent="0.25">
      <c r="A83" s="24" t="s">
        <v>62</v>
      </c>
      <c r="B83" s="30"/>
      <c r="C83" s="30"/>
      <c r="D83" s="31"/>
      <c r="E83" s="32"/>
    </row>
    <row r="84" spans="1:5" x14ac:dyDescent="0.25">
      <c r="A84" s="20" t="s">
        <v>6</v>
      </c>
      <c r="B84" s="41"/>
      <c r="C84" s="41"/>
      <c r="D84" s="33"/>
      <c r="E84" s="34"/>
    </row>
    <row r="85" spans="1:5" x14ac:dyDescent="0.25">
      <c r="A85" s="29" t="s">
        <v>63</v>
      </c>
      <c r="B85" s="21" t="s">
        <v>30</v>
      </c>
      <c r="C85" s="21">
        <v>2</v>
      </c>
      <c r="D85" s="22">
        <v>12000</v>
      </c>
      <c r="E85" s="23">
        <f>D85*C85</f>
        <v>24000</v>
      </c>
    </row>
    <row r="86" spans="1:5" x14ac:dyDescent="0.25">
      <c r="A86" s="29" t="s">
        <v>64</v>
      </c>
      <c r="B86" s="21" t="s">
        <v>30</v>
      </c>
      <c r="C86" s="21">
        <v>4</v>
      </c>
      <c r="D86" s="22">
        <v>5000</v>
      </c>
      <c r="E86" s="23">
        <f>D86*C86</f>
        <v>20000</v>
      </c>
    </row>
    <row r="87" spans="1:5" x14ac:dyDescent="0.25">
      <c r="A87" s="29" t="s">
        <v>65</v>
      </c>
      <c r="B87" s="21"/>
      <c r="C87" s="21"/>
      <c r="D87" s="22"/>
      <c r="E87" s="23">
        <v>3000</v>
      </c>
    </row>
    <row r="88" spans="1:5" x14ac:dyDescent="0.25">
      <c r="A88" s="29" t="s">
        <v>66</v>
      </c>
      <c r="B88" s="21"/>
      <c r="C88" s="21"/>
      <c r="D88" s="22"/>
      <c r="E88" s="23">
        <v>15000</v>
      </c>
    </row>
    <row r="89" spans="1:5" x14ac:dyDescent="0.25">
      <c r="A89" s="29"/>
      <c r="B89" s="21"/>
      <c r="C89" s="21"/>
      <c r="D89" s="33" t="s">
        <v>13</v>
      </c>
      <c r="E89" s="34">
        <f>SUM(E85:E88)</f>
        <v>62000</v>
      </c>
    </row>
    <row r="90" spans="1:5" x14ac:dyDescent="0.25">
      <c r="A90" s="29"/>
      <c r="B90" s="21"/>
      <c r="C90" s="21"/>
      <c r="D90" s="22"/>
      <c r="E90" s="23"/>
    </row>
    <row r="91" spans="1:5" x14ac:dyDescent="0.25">
      <c r="A91" s="24" t="s">
        <v>67</v>
      </c>
      <c r="B91" s="25"/>
      <c r="C91" s="25"/>
      <c r="D91" s="26"/>
      <c r="E91" s="27"/>
    </row>
    <row r="92" spans="1:5" x14ac:dyDescent="0.25">
      <c r="A92" s="20" t="s">
        <v>6</v>
      </c>
      <c r="B92" s="21"/>
      <c r="C92" s="21"/>
      <c r="D92" s="22"/>
      <c r="E92" s="23"/>
    </row>
    <row r="93" spans="1:5" x14ac:dyDescent="0.25">
      <c r="A93" s="29" t="s">
        <v>68</v>
      </c>
      <c r="B93" s="21"/>
      <c r="C93" s="21"/>
      <c r="D93" s="22"/>
      <c r="E93" s="23">
        <v>26000</v>
      </c>
    </row>
    <row r="94" spans="1:5" x14ac:dyDescent="0.25">
      <c r="A94" s="29" t="s">
        <v>69</v>
      </c>
      <c r="B94" s="21"/>
      <c r="C94" s="21"/>
      <c r="D94" s="22"/>
      <c r="E94" s="23">
        <v>8000</v>
      </c>
    </row>
    <row r="95" spans="1:5" x14ac:dyDescent="0.25">
      <c r="A95" s="29" t="s">
        <v>70</v>
      </c>
      <c r="B95" s="21"/>
      <c r="C95" s="21"/>
      <c r="D95" s="22"/>
      <c r="E95" s="23">
        <v>5000</v>
      </c>
    </row>
    <row r="96" spans="1:5" x14ac:dyDescent="0.25">
      <c r="A96" s="29" t="s">
        <v>71</v>
      </c>
      <c r="B96" s="21"/>
      <c r="C96" s="21"/>
      <c r="D96" s="22"/>
      <c r="E96" s="23">
        <v>3500</v>
      </c>
    </row>
    <row r="97" spans="1:5" x14ac:dyDescent="0.25">
      <c r="A97" s="29" t="s">
        <v>72</v>
      </c>
      <c r="B97" s="21"/>
      <c r="C97" s="21"/>
      <c r="D97" s="22"/>
      <c r="E97" s="23">
        <v>5000</v>
      </c>
    </row>
    <row r="98" spans="1:5" x14ac:dyDescent="0.25">
      <c r="A98" s="29" t="s">
        <v>73</v>
      </c>
      <c r="B98" s="21"/>
      <c r="C98" s="21"/>
      <c r="D98" s="22"/>
      <c r="E98" s="23">
        <v>8000</v>
      </c>
    </row>
    <row r="99" spans="1:5" x14ac:dyDescent="0.25">
      <c r="A99" s="29" t="s">
        <v>74</v>
      </c>
      <c r="B99" s="21" t="s">
        <v>10</v>
      </c>
      <c r="C99" s="21">
        <v>66</v>
      </c>
      <c r="D99" s="22">
        <v>180</v>
      </c>
      <c r="E99" s="23">
        <f>C99*D99</f>
        <v>11880</v>
      </c>
    </row>
    <row r="100" spans="1:5" x14ac:dyDescent="0.25">
      <c r="A100" s="29"/>
      <c r="B100" s="21"/>
      <c r="C100" s="21"/>
      <c r="D100" s="33" t="s">
        <v>13</v>
      </c>
      <c r="E100" s="34">
        <f>SUM(E93:E99)</f>
        <v>67380</v>
      </c>
    </row>
    <row r="101" spans="1:5" x14ac:dyDescent="0.25">
      <c r="A101" s="29"/>
      <c r="B101" s="21"/>
      <c r="C101" s="21"/>
      <c r="D101" s="22"/>
      <c r="E101" s="23"/>
    </row>
    <row r="102" spans="1:5" x14ac:dyDescent="0.25">
      <c r="A102" s="29"/>
      <c r="B102" s="21"/>
      <c r="C102" s="21"/>
      <c r="D102" s="22"/>
      <c r="E102" s="23"/>
    </row>
    <row r="103" spans="1:5" x14ac:dyDescent="0.25">
      <c r="A103" s="24" t="s">
        <v>75</v>
      </c>
      <c r="B103" s="25"/>
      <c r="C103" s="25"/>
      <c r="D103" s="26"/>
      <c r="E103" s="27"/>
    </row>
    <row r="104" spans="1:5" x14ac:dyDescent="0.25">
      <c r="A104" s="20" t="s">
        <v>6</v>
      </c>
      <c r="B104" s="21"/>
      <c r="C104" s="21"/>
      <c r="D104" s="22"/>
      <c r="E104" s="23"/>
    </row>
    <row r="105" spans="1:5" x14ac:dyDescent="0.25">
      <c r="A105" s="29" t="s">
        <v>76</v>
      </c>
      <c r="B105" s="21" t="s">
        <v>45</v>
      </c>
      <c r="C105" s="21">
        <v>6</v>
      </c>
      <c r="D105" s="22">
        <v>3000</v>
      </c>
      <c r="E105" s="23">
        <f>D105*C105</f>
        <v>18000</v>
      </c>
    </row>
    <row r="106" spans="1:5" x14ac:dyDescent="0.25">
      <c r="A106" s="29" t="s">
        <v>77</v>
      </c>
      <c r="B106" s="21" t="s">
        <v>16</v>
      </c>
      <c r="C106" s="21">
        <v>12</v>
      </c>
      <c r="D106" s="22">
        <v>550</v>
      </c>
      <c r="E106" s="23">
        <f>D106*C106</f>
        <v>6600</v>
      </c>
    </row>
    <row r="107" spans="1:5" x14ac:dyDescent="0.25">
      <c r="A107" s="29" t="s">
        <v>78</v>
      </c>
      <c r="B107" s="21"/>
      <c r="C107" s="21"/>
      <c r="D107" s="22"/>
      <c r="E107" s="23">
        <v>5000</v>
      </c>
    </row>
    <row r="108" spans="1:5" x14ac:dyDescent="0.25">
      <c r="A108" s="29" t="s">
        <v>79</v>
      </c>
      <c r="B108" s="21" t="s">
        <v>56</v>
      </c>
      <c r="C108" s="21">
        <v>3</v>
      </c>
      <c r="D108" s="22">
        <v>2000</v>
      </c>
      <c r="E108" s="23">
        <f>D108*C108</f>
        <v>6000</v>
      </c>
    </row>
    <row r="109" spans="1:5" x14ac:dyDescent="0.25">
      <c r="A109" s="29"/>
      <c r="B109" s="21"/>
      <c r="C109" s="21"/>
      <c r="D109" s="33" t="s">
        <v>13</v>
      </c>
      <c r="E109" s="34">
        <f>SUM(E105:E108)</f>
        <v>35600</v>
      </c>
    </row>
    <row r="110" spans="1:5" x14ac:dyDescent="0.25">
      <c r="A110" s="29"/>
      <c r="B110" s="21"/>
      <c r="C110" s="21"/>
      <c r="D110" s="22"/>
      <c r="E110" s="23"/>
    </row>
    <row r="111" spans="1:5" x14ac:dyDescent="0.25">
      <c r="A111" s="20" t="s">
        <v>24</v>
      </c>
      <c r="B111" s="21"/>
      <c r="C111" s="21"/>
      <c r="D111" s="22"/>
      <c r="E111" s="23"/>
    </row>
    <row r="112" spans="1:5" x14ac:dyDescent="0.25">
      <c r="A112" s="29" t="s">
        <v>80</v>
      </c>
      <c r="B112" s="21" t="s">
        <v>26</v>
      </c>
      <c r="C112" s="21">
        <v>10</v>
      </c>
      <c r="D112" s="22">
        <v>1650</v>
      </c>
      <c r="E112" s="23">
        <f>D112*C112</f>
        <v>16500</v>
      </c>
    </row>
    <row r="113" spans="1:5" x14ac:dyDescent="0.25">
      <c r="A113" s="29"/>
      <c r="B113" s="21"/>
      <c r="C113" s="21"/>
      <c r="D113" s="33" t="s">
        <v>13</v>
      </c>
      <c r="E113" s="34">
        <f>SUM(E112)</f>
        <v>16500</v>
      </c>
    </row>
    <row r="114" spans="1:5" x14ac:dyDescent="0.25">
      <c r="A114" s="29"/>
      <c r="B114" s="21"/>
      <c r="C114" s="21"/>
      <c r="D114" s="22"/>
      <c r="E114" s="23"/>
    </row>
    <row r="115" spans="1:5" x14ac:dyDescent="0.25">
      <c r="A115" s="24" t="s">
        <v>81</v>
      </c>
      <c r="B115" s="25"/>
      <c r="C115" s="25"/>
      <c r="D115" s="26"/>
      <c r="E115" s="27"/>
    </row>
    <row r="116" spans="1:5" x14ac:dyDescent="0.25">
      <c r="A116" s="20" t="s">
        <v>6</v>
      </c>
      <c r="B116" s="41"/>
      <c r="C116" s="41"/>
      <c r="D116" s="33"/>
      <c r="E116" s="34"/>
    </row>
    <row r="117" spans="1:5" x14ac:dyDescent="0.25">
      <c r="A117" s="29" t="s">
        <v>82</v>
      </c>
      <c r="B117" s="21" t="s">
        <v>26</v>
      </c>
      <c r="C117" s="21">
        <v>9</v>
      </c>
      <c r="D117" s="22">
        <v>5500</v>
      </c>
      <c r="E117" s="23">
        <f>D117*C117</f>
        <v>49500</v>
      </c>
    </row>
    <row r="118" spans="1:5" x14ac:dyDescent="0.25">
      <c r="A118" s="29" t="s">
        <v>83</v>
      </c>
      <c r="B118" s="21" t="s">
        <v>16</v>
      </c>
      <c r="C118" s="21">
        <v>12</v>
      </c>
      <c r="D118" s="22">
        <v>650</v>
      </c>
      <c r="E118" s="23">
        <f>D118*C118</f>
        <v>7800</v>
      </c>
    </row>
    <row r="119" spans="1:5" x14ac:dyDescent="0.25">
      <c r="A119" s="29" t="s">
        <v>84</v>
      </c>
      <c r="B119" s="21" t="s">
        <v>26</v>
      </c>
      <c r="C119" s="21">
        <v>13</v>
      </c>
      <c r="D119" s="22">
        <v>5500</v>
      </c>
      <c r="E119" s="23">
        <f>D119*C119</f>
        <v>71500</v>
      </c>
    </row>
    <row r="120" spans="1:5" x14ac:dyDescent="0.25">
      <c r="A120" s="29"/>
      <c r="B120" s="21"/>
      <c r="C120" s="21"/>
      <c r="D120" s="33" t="s">
        <v>13</v>
      </c>
      <c r="E120" s="34">
        <f>SUM(E117:E119)</f>
        <v>128800</v>
      </c>
    </row>
    <row r="121" spans="1:5" x14ac:dyDescent="0.25">
      <c r="A121" s="29"/>
      <c r="B121" s="21"/>
      <c r="C121" s="21"/>
      <c r="D121" s="33"/>
      <c r="E121" s="34"/>
    </row>
    <row r="122" spans="1:5" x14ac:dyDescent="0.25">
      <c r="A122" s="20" t="s">
        <v>24</v>
      </c>
      <c r="B122" s="21"/>
      <c r="C122" s="21"/>
      <c r="D122" s="33"/>
      <c r="E122" s="34"/>
    </row>
    <row r="123" spans="1:5" x14ac:dyDescent="0.25">
      <c r="A123" s="29" t="s">
        <v>25</v>
      </c>
      <c r="B123" s="21" t="s">
        <v>26</v>
      </c>
      <c r="C123" s="21">
        <v>10</v>
      </c>
      <c r="D123" s="22">
        <v>1950</v>
      </c>
      <c r="E123" s="23">
        <f>D123*C123</f>
        <v>19500</v>
      </c>
    </row>
    <row r="124" spans="1:5" x14ac:dyDescent="0.25">
      <c r="A124" s="29"/>
      <c r="B124" s="21"/>
      <c r="C124" s="21"/>
      <c r="D124" s="33" t="s">
        <v>13</v>
      </c>
      <c r="E124" s="34">
        <f>SUM(E123)</f>
        <v>19500</v>
      </c>
    </row>
    <row r="125" spans="1:5" x14ac:dyDescent="0.25">
      <c r="A125" s="29"/>
      <c r="B125" s="21"/>
      <c r="C125" s="21"/>
      <c r="D125" s="33"/>
      <c r="E125" s="34"/>
    </row>
    <row r="126" spans="1:5" x14ac:dyDescent="0.25">
      <c r="A126" s="24" t="s">
        <v>85</v>
      </c>
      <c r="B126" s="30"/>
      <c r="C126" s="30"/>
      <c r="D126" s="31"/>
      <c r="E126" s="32"/>
    </row>
    <row r="127" spans="1:5" x14ac:dyDescent="0.25">
      <c r="A127" s="20" t="s">
        <v>6</v>
      </c>
      <c r="B127" s="41"/>
      <c r="C127" s="41"/>
      <c r="D127" s="33"/>
      <c r="E127" s="34"/>
    </row>
    <row r="128" spans="1:5" x14ac:dyDescent="0.25">
      <c r="A128" s="29" t="s">
        <v>86</v>
      </c>
      <c r="B128" s="21"/>
      <c r="C128" s="21"/>
      <c r="D128" s="22"/>
      <c r="E128" s="23">
        <v>6000</v>
      </c>
    </row>
    <row r="129" spans="1:5" x14ac:dyDescent="0.25">
      <c r="A129" s="29" t="s">
        <v>87</v>
      </c>
      <c r="B129" s="21" t="s">
        <v>45</v>
      </c>
      <c r="C129" s="21">
        <v>3</v>
      </c>
      <c r="D129" s="22">
        <v>3000</v>
      </c>
      <c r="E129" s="23">
        <f>D129*C129</f>
        <v>9000</v>
      </c>
    </row>
    <row r="130" spans="1:5" x14ac:dyDescent="0.25">
      <c r="A130" s="29" t="s">
        <v>88</v>
      </c>
      <c r="B130" s="21" t="s">
        <v>10</v>
      </c>
      <c r="C130" s="21">
        <v>22</v>
      </c>
      <c r="D130" s="22">
        <v>4000</v>
      </c>
      <c r="E130" s="23">
        <f>D130*C130</f>
        <v>88000</v>
      </c>
    </row>
    <row r="131" spans="1:5" x14ac:dyDescent="0.25">
      <c r="A131" s="29"/>
      <c r="B131" s="21"/>
      <c r="C131" s="21"/>
      <c r="D131" s="33" t="s">
        <v>13</v>
      </c>
      <c r="E131" s="34">
        <f>SUM(E128:E130)</f>
        <v>103000</v>
      </c>
    </row>
    <row r="132" spans="1:5" x14ac:dyDescent="0.25">
      <c r="A132" s="29"/>
      <c r="B132" s="21"/>
      <c r="C132" s="21"/>
      <c r="D132" s="22"/>
      <c r="E132" s="23"/>
    </row>
    <row r="133" spans="1:5" x14ac:dyDescent="0.25">
      <c r="A133" s="29"/>
      <c r="B133" s="21"/>
      <c r="C133" s="21"/>
      <c r="D133" s="33"/>
      <c r="E133" s="34"/>
    </row>
    <row r="134" spans="1:5" x14ac:dyDescent="0.25">
      <c r="A134" s="20" t="s">
        <v>53</v>
      </c>
      <c r="B134" s="21"/>
      <c r="C134" s="21"/>
      <c r="D134" s="33"/>
      <c r="E134" s="34"/>
    </row>
    <row r="135" spans="1:5" x14ac:dyDescent="0.25">
      <c r="A135" s="29" t="s">
        <v>54</v>
      </c>
      <c r="B135" s="21" t="s">
        <v>26</v>
      </c>
      <c r="C135" s="21">
        <v>10</v>
      </c>
      <c r="D135" s="22">
        <v>950</v>
      </c>
      <c r="E135" s="23">
        <f t="shared" ref="E135:E142" si="0">D135*C135</f>
        <v>9500</v>
      </c>
    </row>
    <row r="136" spans="1:5" x14ac:dyDescent="0.25">
      <c r="A136" s="29" t="s">
        <v>89</v>
      </c>
      <c r="B136" s="21" t="s">
        <v>26</v>
      </c>
      <c r="C136" s="21">
        <v>210</v>
      </c>
      <c r="D136" s="22">
        <v>650</v>
      </c>
      <c r="E136" s="23">
        <f t="shared" si="0"/>
        <v>136500</v>
      </c>
    </row>
    <row r="137" spans="1:5" x14ac:dyDescent="0.25">
      <c r="A137" s="40" t="s">
        <v>90</v>
      </c>
      <c r="B137" s="21" t="s">
        <v>26</v>
      </c>
      <c r="C137" s="21">
        <v>30</v>
      </c>
      <c r="D137" s="22">
        <v>500</v>
      </c>
      <c r="E137" s="23">
        <f t="shared" si="0"/>
        <v>15000</v>
      </c>
    </row>
    <row r="138" spans="1:5" x14ac:dyDescent="0.25">
      <c r="A138" s="29" t="s">
        <v>89</v>
      </c>
      <c r="B138" s="21" t="s">
        <v>26</v>
      </c>
      <c r="C138" s="21">
        <v>40</v>
      </c>
      <c r="D138" s="22">
        <v>950</v>
      </c>
      <c r="E138" s="23">
        <f t="shared" si="0"/>
        <v>38000</v>
      </c>
    </row>
    <row r="139" spans="1:5" x14ac:dyDescent="0.25">
      <c r="A139" s="29" t="s">
        <v>91</v>
      </c>
      <c r="B139" s="21" t="s">
        <v>43</v>
      </c>
      <c r="C139" s="21">
        <v>1</v>
      </c>
      <c r="D139" s="22">
        <v>8000</v>
      </c>
      <c r="E139" s="23">
        <f t="shared" si="0"/>
        <v>8000</v>
      </c>
    </row>
    <row r="140" spans="1:5" x14ac:dyDescent="0.25">
      <c r="A140" s="29" t="s">
        <v>92</v>
      </c>
      <c r="B140" s="21" t="s">
        <v>43</v>
      </c>
      <c r="C140" s="21">
        <v>1</v>
      </c>
      <c r="D140" s="22">
        <v>15000</v>
      </c>
      <c r="E140" s="23">
        <f t="shared" si="0"/>
        <v>15000</v>
      </c>
    </row>
    <row r="141" spans="1:5" x14ac:dyDescent="0.25">
      <c r="A141" s="29" t="s">
        <v>55</v>
      </c>
      <c r="B141" s="21" t="s">
        <v>43</v>
      </c>
      <c r="C141" s="21">
        <v>1</v>
      </c>
      <c r="D141" s="22">
        <v>15000</v>
      </c>
      <c r="E141" s="23">
        <f t="shared" si="0"/>
        <v>15000</v>
      </c>
    </row>
    <row r="142" spans="1:5" x14ac:dyDescent="0.25">
      <c r="A142" s="29" t="s">
        <v>93</v>
      </c>
      <c r="B142" s="21" t="s">
        <v>43</v>
      </c>
      <c r="C142" s="21">
        <v>2</v>
      </c>
      <c r="D142" s="22">
        <v>20000</v>
      </c>
      <c r="E142" s="23">
        <f t="shared" si="0"/>
        <v>40000</v>
      </c>
    </row>
    <row r="143" spans="1:5" x14ac:dyDescent="0.25">
      <c r="A143" s="29"/>
      <c r="B143" s="21"/>
      <c r="C143" s="21"/>
      <c r="D143" s="33" t="s">
        <v>13</v>
      </c>
      <c r="E143" s="34">
        <f>SUM(E135:E142)</f>
        <v>277000</v>
      </c>
    </row>
    <row r="144" spans="1:5" x14ac:dyDescent="0.25">
      <c r="A144" s="29"/>
      <c r="B144" s="21"/>
      <c r="C144" s="21"/>
      <c r="D144" s="22"/>
      <c r="E144" s="23"/>
    </row>
    <row r="145" spans="1:5" x14ac:dyDescent="0.25">
      <c r="A145" s="29"/>
      <c r="B145" s="21"/>
      <c r="C145" s="21"/>
      <c r="D145" s="22"/>
      <c r="E145" s="23"/>
    </row>
    <row r="146" spans="1:5" x14ac:dyDescent="0.25">
      <c r="A146" s="29"/>
      <c r="B146" s="21"/>
      <c r="C146" s="21"/>
      <c r="D146" s="33"/>
      <c r="E146" s="34"/>
    </row>
    <row r="147" spans="1:5" x14ac:dyDescent="0.25">
      <c r="A147" s="24" t="s">
        <v>94</v>
      </c>
      <c r="B147" s="25"/>
      <c r="C147" s="25"/>
      <c r="D147" s="31"/>
      <c r="E147" s="32"/>
    </row>
    <row r="148" spans="1:5" x14ac:dyDescent="0.25">
      <c r="A148" s="20" t="s">
        <v>6</v>
      </c>
      <c r="B148" s="21"/>
      <c r="C148" s="21"/>
      <c r="D148" s="33"/>
      <c r="E148" s="34"/>
    </row>
    <row r="149" spans="1:5" x14ac:dyDescent="0.25">
      <c r="A149" s="29" t="s">
        <v>21</v>
      </c>
      <c r="B149" s="21" t="s">
        <v>8</v>
      </c>
      <c r="C149" s="21">
        <v>30</v>
      </c>
      <c r="D149" s="22">
        <v>220</v>
      </c>
      <c r="E149" s="23">
        <f>D149*C149</f>
        <v>6600</v>
      </c>
    </row>
    <row r="150" spans="1:5" x14ac:dyDescent="0.25">
      <c r="A150" s="29" t="s">
        <v>95</v>
      </c>
      <c r="B150" s="21" t="s">
        <v>26</v>
      </c>
      <c r="C150" s="21">
        <v>10</v>
      </c>
      <c r="D150" s="22">
        <v>5500</v>
      </c>
      <c r="E150" s="23">
        <f>D150*C150</f>
        <v>55000</v>
      </c>
    </row>
    <row r="151" spans="1:5" x14ac:dyDescent="0.25">
      <c r="A151" s="29" t="s">
        <v>96</v>
      </c>
      <c r="B151" s="21" t="s">
        <v>10</v>
      </c>
      <c r="C151" s="21">
        <v>20</v>
      </c>
      <c r="D151" s="22">
        <v>350</v>
      </c>
      <c r="E151" s="23">
        <f>D151*C151</f>
        <v>7000</v>
      </c>
    </row>
    <row r="152" spans="1:5" x14ac:dyDescent="0.25">
      <c r="A152" s="29"/>
      <c r="B152" s="21"/>
      <c r="C152" s="21"/>
      <c r="D152" s="33" t="s">
        <v>13</v>
      </c>
      <c r="E152" s="34">
        <f>SUM(E149:E151)</f>
        <v>68600</v>
      </c>
    </row>
    <row r="153" spans="1:5" x14ac:dyDescent="0.25">
      <c r="A153" s="29"/>
      <c r="B153" s="21"/>
      <c r="C153" s="21"/>
      <c r="D153" s="33"/>
      <c r="E153" s="34"/>
    </row>
    <row r="154" spans="1:5" x14ac:dyDescent="0.25">
      <c r="A154" s="20" t="s">
        <v>24</v>
      </c>
      <c r="B154" s="21"/>
      <c r="C154" s="21"/>
      <c r="D154" s="33"/>
      <c r="E154" s="34"/>
    </row>
    <row r="155" spans="1:5" x14ac:dyDescent="0.25">
      <c r="A155" s="29" t="s">
        <v>27</v>
      </c>
      <c r="B155" s="21" t="s">
        <v>26</v>
      </c>
      <c r="C155" s="21">
        <v>10</v>
      </c>
      <c r="D155" s="22">
        <v>1100</v>
      </c>
      <c r="E155" s="23">
        <f>D155*C155</f>
        <v>11000</v>
      </c>
    </row>
    <row r="156" spans="1:5" x14ac:dyDescent="0.25">
      <c r="A156" s="29" t="s">
        <v>25</v>
      </c>
      <c r="B156" s="21" t="s">
        <v>26</v>
      </c>
      <c r="C156" s="21">
        <v>20</v>
      </c>
      <c r="D156" s="22">
        <v>1950</v>
      </c>
      <c r="E156" s="23">
        <f>D156*C156</f>
        <v>39000</v>
      </c>
    </row>
    <row r="157" spans="1:5" x14ac:dyDescent="0.25">
      <c r="A157" s="29"/>
      <c r="B157" s="21"/>
      <c r="C157" s="21"/>
      <c r="D157" s="33" t="s">
        <v>13</v>
      </c>
      <c r="E157" s="34">
        <f>SUM(E155:E156)</f>
        <v>50000</v>
      </c>
    </row>
    <row r="158" spans="1:5" x14ac:dyDescent="0.25">
      <c r="A158" s="29"/>
      <c r="B158" s="21"/>
      <c r="C158" s="21"/>
      <c r="D158" s="33"/>
      <c r="E158" s="34"/>
    </row>
    <row r="159" spans="1:5" x14ac:dyDescent="0.25">
      <c r="A159" s="24" t="s">
        <v>97</v>
      </c>
      <c r="B159" s="30"/>
      <c r="C159" s="30"/>
      <c r="D159" s="31"/>
      <c r="E159" s="32"/>
    </row>
    <row r="160" spans="1:5" x14ac:dyDescent="0.25">
      <c r="A160" s="20" t="s">
        <v>6</v>
      </c>
      <c r="B160" s="41"/>
      <c r="C160" s="41"/>
      <c r="D160" s="33"/>
      <c r="E160" s="34"/>
    </row>
    <row r="161" spans="1:5" x14ac:dyDescent="0.25">
      <c r="A161" s="29" t="s">
        <v>98</v>
      </c>
      <c r="B161" s="21" t="s">
        <v>10</v>
      </c>
      <c r="C161" s="21">
        <v>256</v>
      </c>
      <c r="D161" s="22">
        <v>230</v>
      </c>
      <c r="E161" s="23">
        <f>D161*C161</f>
        <v>58880</v>
      </c>
    </row>
    <row r="162" spans="1:5" x14ac:dyDescent="0.25">
      <c r="A162" s="29" t="s">
        <v>21</v>
      </c>
      <c r="B162" s="21" t="s">
        <v>8</v>
      </c>
      <c r="C162" s="21">
        <v>154</v>
      </c>
      <c r="D162" s="22">
        <v>250</v>
      </c>
      <c r="E162" s="23">
        <f>D162*C162</f>
        <v>38500</v>
      </c>
    </row>
    <row r="163" spans="1:5" x14ac:dyDescent="0.25">
      <c r="A163" s="29" t="s">
        <v>99</v>
      </c>
      <c r="B163" s="21" t="s">
        <v>8</v>
      </c>
      <c r="C163" s="21">
        <v>154</v>
      </c>
      <c r="D163" s="22">
        <v>550</v>
      </c>
      <c r="E163" s="23">
        <f>D163*C163</f>
        <v>84700</v>
      </c>
    </row>
    <row r="164" spans="1:5" x14ac:dyDescent="0.25">
      <c r="A164" s="29" t="s">
        <v>100</v>
      </c>
      <c r="B164" s="21" t="s">
        <v>10</v>
      </c>
      <c r="C164" s="21">
        <v>16</v>
      </c>
      <c r="D164" s="22">
        <v>350</v>
      </c>
      <c r="E164" s="23">
        <f>D164*C164</f>
        <v>5600</v>
      </c>
    </row>
    <row r="165" spans="1:5" x14ac:dyDescent="0.25">
      <c r="A165" s="29" t="s">
        <v>101</v>
      </c>
      <c r="B165" s="21" t="s">
        <v>16</v>
      </c>
      <c r="C165" s="21">
        <v>1</v>
      </c>
      <c r="D165" s="22">
        <v>3000</v>
      </c>
      <c r="E165" s="23">
        <f>D165*C165</f>
        <v>3000</v>
      </c>
    </row>
    <row r="166" spans="1:5" x14ac:dyDescent="0.25">
      <c r="A166" s="20"/>
      <c r="B166" s="41"/>
      <c r="C166" s="41"/>
      <c r="D166" s="33" t="s">
        <v>13</v>
      </c>
      <c r="E166" s="34">
        <f>SUM(E161:E165)</f>
        <v>190680</v>
      </c>
    </row>
    <row r="167" spans="1:5" x14ac:dyDescent="0.25">
      <c r="A167" s="20"/>
      <c r="B167" s="41"/>
      <c r="C167" s="41"/>
      <c r="D167" s="33"/>
      <c r="E167" s="34"/>
    </row>
    <row r="168" spans="1:5" x14ac:dyDescent="0.25">
      <c r="A168" s="20" t="s">
        <v>24</v>
      </c>
      <c r="B168" s="41"/>
      <c r="C168" s="41"/>
      <c r="D168" s="33"/>
      <c r="E168" s="34"/>
    </row>
    <row r="169" spans="1:5" x14ac:dyDescent="0.25">
      <c r="A169" s="29" t="s">
        <v>25</v>
      </c>
      <c r="B169" s="21" t="s">
        <v>26</v>
      </c>
      <c r="C169" s="21">
        <v>30</v>
      </c>
      <c r="D169" s="22">
        <v>1950</v>
      </c>
      <c r="E169" s="23">
        <f>D169*C169</f>
        <v>58500</v>
      </c>
    </row>
    <row r="170" spans="1:5" x14ac:dyDescent="0.25">
      <c r="A170" s="29" t="s">
        <v>27</v>
      </c>
      <c r="B170" s="21" t="s">
        <v>26</v>
      </c>
      <c r="C170" s="21">
        <v>10</v>
      </c>
      <c r="D170" s="22">
        <v>1100</v>
      </c>
      <c r="E170" s="23">
        <f>D170*C170</f>
        <v>11000</v>
      </c>
    </row>
    <row r="171" spans="1:5" x14ac:dyDescent="0.25">
      <c r="A171" s="20"/>
      <c r="B171" s="41"/>
      <c r="C171" s="41"/>
      <c r="D171" s="33" t="s">
        <v>13</v>
      </c>
      <c r="E171" s="34">
        <f>SUM(E169:E170)</f>
        <v>69500</v>
      </c>
    </row>
    <row r="172" spans="1:5" x14ac:dyDescent="0.25">
      <c r="A172" s="20"/>
      <c r="B172" s="41"/>
      <c r="C172" s="41"/>
      <c r="D172" s="33"/>
      <c r="E172" s="34"/>
    </row>
    <row r="173" spans="1:5" x14ac:dyDescent="0.25">
      <c r="A173" s="24" t="s">
        <v>102</v>
      </c>
      <c r="B173" s="30"/>
      <c r="C173" s="30"/>
      <c r="D173" s="31"/>
      <c r="E173" s="32"/>
    </row>
    <row r="174" spans="1:5" x14ac:dyDescent="0.25">
      <c r="A174" s="20" t="s">
        <v>6</v>
      </c>
      <c r="B174" s="41"/>
      <c r="C174" s="41"/>
      <c r="D174" s="33"/>
      <c r="E174" s="34"/>
    </row>
    <row r="175" spans="1:5" x14ac:dyDescent="0.25">
      <c r="A175" s="29" t="s">
        <v>103</v>
      </c>
      <c r="B175" s="21" t="s">
        <v>8</v>
      </c>
      <c r="C175" s="21">
        <v>243</v>
      </c>
      <c r="D175" s="22">
        <v>250</v>
      </c>
      <c r="E175" s="23">
        <f>D175*C175</f>
        <v>60750</v>
      </c>
    </row>
    <row r="176" spans="1:5" x14ac:dyDescent="0.25">
      <c r="A176" s="29" t="s">
        <v>104</v>
      </c>
      <c r="B176" s="21" t="s">
        <v>10</v>
      </c>
      <c r="C176" s="21">
        <v>90</v>
      </c>
      <c r="D176" s="22">
        <v>230</v>
      </c>
      <c r="E176" s="23">
        <f>D176*C176</f>
        <v>20700</v>
      </c>
    </row>
    <row r="177" spans="1:5" x14ac:dyDescent="0.25">
      <c r="A177" s="29" t="s">
        <v>105</v>
      </c>
      <c r="B177" s="21" t="s">
        <v>8</v>
      </c>
      <c r="C177" s="21">
        <v>243</v>
      </c>
      <c r="D177" s="22">
        <v>550</v>
      </c>
      <c r="E177" s="23">
        <f>D177*C177</f>
        <v>133650</v>
      </c>
    </row>
    <row r="178" spans="1:5" x14ac:dyDescent="0.25">
      <c r="A178" s="20"/>
      <c r="B178" s="41"/>
      <c r="C178" s="41"/>
      <c r="D178" s="33" t="s">
        <v>13</v>
      </c>
      <c r="E178" s="34">
        <f>SUM(E175:E177)</f>
        <v>215100</v>
      </c>
    </row>
    <row r="179" spans="1:5" x14ac:dyDescent="0.25">
      <c r="A179" s="20"/>
      <c r="B179" s="41"/>
      <c r="C179" s="41"/>
      <c r="D179" s="33"/>
      <c r="E179" s="34"/>
    </row>
    <row r="180" spans="1:5" x14ac:dyDescent="0.25">
      <c r="A180" s="20" t="s">
        <v>24</v>
      </c>
      <c r="B180" s="41"/>
      <c r="C180" s="41"/>
      <c r="D180" s="33"/>
      <c r="E180" s="34"/>
    </row>
    <row r="181" spans="1:5" x14ac:dyDescent="0.25">
      <c r="A181" s="29" t="s">
        <v>25</v>
      </c>
      <c r="B181" s="21" t="s">
        <v>26</v>
      </c>
      <c r="C181" s="21">
        <v>30</v>
      </c>
      <c r="D181" s="22">
        <v>1950</v>
      </c>
      <c r="E181" s="23">
        <f>D181*C181</f>
        <v>58500</v>
      </c>
    </row>
    <row r="182" spans="1:5" x14ac:dyDescent="0.25">
      <c r="A182" s="29" t="s">
        <v>27</v>
      </c>
      <c r="B182" s="21" t="s">
        <v>26</v>
      </c>
      <c r="C182" s="21">
        <v>40</v>
      </c>
      <c r="D182" s="22">
        <v>1100</v>
      </c>
      <c r="E182" s="23">
        <f>D182*C182</f>
        <v>44000</v>
      </c>
    </row>
    <row r="183" spans="1:5" x14ac:dyDescent="0.25">
      <c r="A183" s="20"/>
      <c r="B183" s="41"/>
      <c r="C183" s="41"/>
      <c r="D183" s="33" t="s">
        <v>13</v>
      </c>
      <c r="E183" s="34">
        <f>SUM(E181:E182)</f>
        <v>102500</v>
      </c>
    </row>
    <row r="184" spans="1:5" x14ac:dyDescent="0.25">
      <c r="A184" s="20"/>
      <c r="B184" s="41"/>
      <c r="C184" s="41"/>
      <c r="D184" s="33"/>
      <c r="E184" s="34"/>
    </row>
    <row r="185" spans="1:5" x14ac:dyDescent="0.25">
      <c r="A185" s="24" t="s">
        <v>106</v>
      </c>
      <c r="B185" s="30"/>
      <c r="C185" s="30"/>
      <c r="D185" s="31"/>
      <c r="E185" s="32"/>
    </row>
    <row r="186" spans="1:5" x14ac:dyDescent="0.25">
      <c r="A186" s="20" t="s">
        <v>6</v>
      </c>
      <c r="B186" s="41"/>
      <c r="C186" s="41"/>
      <c r="D186" s="33"/>
      <c r="E186" s="34"/>
    </row>
    <row r="187" spans="1:5" x14ac:dyDescent="0.25">
      <c r="A187" s="29" t="s">
        <v>107</v>
      </c>
      <c r="B187" s="21" t="s">
        <v>108</v>
      </c>
      <c r="C187" s="21">
        <v>2</v>
      </c>
      <c r="D187" s="22">
        <v>12000</v>
      </c>
      <c r="E187" s="23">
        <f>D187*C187</f>
        <v>24000</v>
      </c>
    </row>
    <row r="188" spans="1:5" x14ac:dyDescent="0.25">
      <c r="A188" s="29" t="s">
        <v>109</v>
      </c>
      <c r="B188" s="21"/>
      <c r="C188" s="21"/>
      <c r="D188" s="22"/>
      <c r="E188" s="23">
        <v>3000</v>
      </c>
    </row>
    <row r="189" spans="1:5" x14ac:dyDescent="0.25">
      <c r="A189" s="20"/>
      <c r="B189" s="41"/>
      <c r="C189" s="41"/>
      <c r="D189" s="33" t="s">
        <v>13</v>
      </c>
      <c r="E189" s="34">
        <f>SUM(E187:E188)</f>
        <v>27000</v>
      </c>
    </row>
    <row r="190" spans="1:5" x14ac:dyDescent="0.25">
      <c r="A190" s="20"/>
      <c r="B190" s="41"/>
      <c r="C190" s="41"/>
      <c r="D190" s="33"/>
      <c r="E190" s="34"/>
    </row>
    <row r="191" spans="1:5" x14ac:dyDescent="0.25">
      <c r="A191" s="20"/>
      <c r="B191" s="41"/>
      <c r="C191" s="41"/>
      <c r="D191" s="33"/>
      <c r="E191" s="34"/>
    </row>
    <row r="192" spans="1:5" x14ac:dyDescent="0.25">
      <c r="A192" s="24" t="s">
        <v>110</v>
      </c>
      <c r="B192" s="30"/>
      <c r="C192" s="30"/>
      <c r="D192" s="31"/>
      <c r="E192" s="32"/>
    </row>
    <row r="193" spans="1:5" x14ac:dyDescent="0.25">
      <c r="A193" s="20" t="s">
        <v>6</v>
      </c>
      <c r="B193" s="41"/>
      <c r="C193" s="41"/>
      <c r="D193" s="33"/>
      <c r="E193" s="34"/>
    </row>
    <row r="194" spans="1:5" x14ac:dyDescent="0.25">
      <c r="A194" s="29" t="s">
        <v>111</v>
      </c>
      <c r="B194" s="21" t="s">
        <v>10</v>
      </c>
      <c r="C194" s="21">
        <v>120</v>
      </c>
      <c r="D194" s="22">
        <v>100</v>
      </c>
      <c r="E194" s="23">
        <f>D194*C194</f>
        <v>12000</v>
      </c>
    </row>
    <row r="195" spans="1:5" x14ac:dyDescent="0.25">
      <c r="A195" s="29" t="s">
        <v>112</v>
      </c>
      <c r="B195" s="21"/>
      <c r="C195" s="21"/>
      <c r="D195" s="22"/>
      <c r="E195" s="23">
        <v>13000</v>
      </c>
    </row>
    <row r="196" spans="1:5" x14ac:dyDescent="0.25">
      <c r="A196" s="29" t="s">
        <v>113</v>
      </c>
      <c r="B196" s="21"/>
      <c r="C196" s="21"/>
      <c r="D196" s="22"/>
      <c r="E196" s="23">
        <v>9000</v>
      </c>
    </row>
    <row r="197" spans="1:5" x14ac:dyDescent="0.25">
      <c r="A197" s="20"/>
      <c r="B197" s="41"/>
      <c r="C197" s="41"/>
      <c r="D197" s="33" t="s">
        <v>13</v>
      </c>
      <c r="E197" s="34">
        <f>SUM(E194:E196)</f>
        <v>34000</v>
      </c>
    </row>
    <row r="198" spans="1:5" x14ac:dyDescent="0.25">
      <c r="A198" s="20" t="s">
        <v>24</v>
      </c>
      <c r="B198" s="41"/>
      <c r="C198" s="41"/>
      <c r="D198" s="33"/>
      <c r="E198" s="23"/>
    </row>
    <row r="199" spans="1:5" x14ac:dyDescent="0.25">
      <c r="A199" s="29" t="s">
        <v>114</v>
      </c>
      <c r="B199" s="41"/>
      <c r="C199" s="41"/>
      <c r="D199" s="33"/>
      <c r="E199" s="23">
        <v>8836</v>
      </c>
    </row>
    <row r="200" spans="1:5" x14ac:dyDescent="0.25">
      <c r="A200" s="20"/>
      <c r="B200" s="41"/>
      <c r="C200" s="41"/>
      <c r="D200" s="33" t="s">
        <v>13</v>
      </c>
      <c r="E200" s="34">
        <f>SUM(E199)</f>
        <v>8836</v>
      </c>
    </row>
    <row r="201" spans="1:5" x14ac:dyDescent="0.25">
      <c r="A201" s="20"/>
      <c r="B201" s="41"/>
      <c r="C201" s="41"/>
      <c r="D201" s="33"/>
      <c r="E201" s="34"/>
    </row>
    <row r="202" spans="1:5" x14ac:dyDescent="0.25">
      <c r="A202" s="24" t="s">
        <v>115</v>
      </c>
      <c r="B202" s="30"/>
      <c r="C202" s="30"/>
      <c r="D202" s="31"/>
      <c r="E202" s="32"/>
    </row>
    <row r="203" spans="1:5" x14ac:dyDescent="0.25">
      <c r="A203" s="29" t="s">
        <v>116</v>
      </c>
      <c r="B203" s="21" t="s">
        <v>41</v>
      </c>
      <c r="C203" s="21">
        <v>6</v>
      </c>
      <c r="D203" s="22">
        <v>18000</v>
      </c>
      <c r="E203" s="23">
        <f>D203*C203</f>
        <v>108000</v>
      </c>
    </row>
    <row r="204" spans="1:5" x14ac:dyDescent="0.25">
      <c r="A204" s="29" t="s">
        <v>117</v>
      </c>
      <c r="B204" s="21"/>
      <c r="C204" s="21"/>
      <c r="D204" s="22"/>
      <c r="E204" s="23">
        <v>15000</v>
      </c>
    </row>
    <row r="205" spans="1:5" x14ac:dyDescent="0.25">
      <c r="A205" s="20"/>
      <c r="B205" s="41"/>
      <c r="C205" s="41"/>
      <c r="D205" s="33" t="s">
        <v>13</v>
      </c>
      <c r="E205" s="34">
        <f>SUM(E203:E204)</f>
        <v>123000</v>
      </c>
    </row>
    <row r="206" spans="1:5" x14ac:dyDescent="0.25">
      <c r="A206" s="20"/>
      <c r="B206" s="41"/>
      <c r="C206" s="41"/>
      <c r="D206" s="33"/>
      <c r="E206" s="34"/>
    </row>
    <row r="207" spans="1:5" x14ac:dyDescent="0.25">
      <c r="A207" s="24" t="s">
        <v>118</v>
      </c>
      <c r="B207" s="30"/>
      <c r="C207" s="30"/>
      <c r="D207" s="31"/>
      <c r="E207" s="32"/>
    </row>
    <row r="208" spans="1:5" x14ac:dyDescent="0.25">
      <c r="A208" s="29" t="s">
        <v>119</v>
      </c>
      <c r="B208" s="21" t="s">
        <v>26</v>
      </c>
      <c r="C208" s="21">
        <v>20</v>
      </c>
      <c r="D208" s="22">
        <v>600</v>
      </c>
      <c r="E208" s="23">
        <f>D208*C208</f>
        <v>12000</v>
      </c>
    </row>
    <row r="209" spans="1:5" x14ac:dyDescent="0.25">
      <c r="A209" s="29" t="s">
        <v>120</v>
      </c>
      <c r="B209" s="21"/>
      <c r="C209" s="21"/>
      <c r="D209" s="22"/>
      <c r="E209" s="23">
        <v>8000</v>
      </c>
    </row>
    <row r="210" spans="1:5" x14ac:dyDescent="0.25">
      <c r="A210" s="29" t="s">
        <v>121</v>
      </c>
      <c r="B210" s="21"/>
      <c r="C210" s="21"/>
      <c r="D210" s="22"/>
      <c r="E210" s="23">
        <v>10000</v>
      </c>
    </row>
    <row r="211" spans="1:5" x14ac:dyDescent="0.25">
      <c r="A211" s="29" t="s">
        <v>122</v>
      </c>
      <c r="B211" s="21" t="s">
        <v>16</v>
      </c>
      <c r="C211" s="21">
        <v>4</v>
      </c>
      <c r="D211" s="22">
        <v>2500</v>
      </c>
      <c r="E211" s="23">
        <f>D211*C211</f>
        <v>10000</v>
      </c>
    </row>
    <row r="212" spans="1:5" x14ac:dyDescent="0.25">
      <c r="A212" s="29" t="s">
        <v>123</v>
      </c>
      <c r="B212" s="21" t="s">
        <v>16</v>
      </c>
      <c r="C212" s="21">
        <v>4</v>
      </c>
      <c r="D212" s="22">
        <v>1500</v>
      </c>
      <c r="E212" s="23">
        <f>D212*C212</f>
        <v>6000</v>
      </c>
    </row>
    <row r="213" spans="1:5" x14ac:dyDescent="0.25">
      <c r="A213" s="29" t="s">
        <v>124</v>
      </c>
      <c r="B213" s="21" t="s">
        <v>16</v>
      </c>
      <c r="C213" s="21">
        <v>2</v>
      </c>
      <c r="D213" s="22">
        <v>3000</v>
      </c>
      <c r="E213" s="23">
        <v>6000</v>
      </c>
    </row>
    <row r="214" spans="1:5" x14ac:dyDescent="0.25">
      <c r="A214" s="29" t="s">
        <v>125</v>
      </c>
      <c r="B214" s="21"/>
      <c r="C214" s="21"/>
      <c r="D214" s="42"/>
      <c r="E214" s="23">
        <v>28000</v>
      </c>
    </row>
    <row r="215" spans="1:5" x14ac:dyDescent="0.25">
      <c r="A215" s="29"/>
      <c r="B215" s="21"/>
      <c r="C215" s="21"/>
      <c r="D215" s="33" t="s">
        <v>13</v>
      </c>
      <c r="E215" s="34">
        <f>SUM(E208:E214)</f>
        <v>80000</v>
      </c>
    </row>
    <row r="216" spans="1:5" x14ac:dyDescent="0.25">
      <c r="A216" s="20" t="s">
        <v>24</v>
      </c>
      <c r="B216" s="21"/>
      <c r="C216" s="21"/>
      <c r="D216" s="33"/>
      <c r="E216" s="34"/>
    </row>
    <row r="217" spans="1:5" x14ac:dyDescent="0.25">
      <c r="A217" s="29" t="s">
        <v>114</v>
      </c>
      <c r="B217" s="21"/>
      <c r="C217" s="21"/>
      <c r="D217" s="33"/>
      <c r="E217" s="34">
        <v>234913.68</v>
      </c>
    </row>
    <row r="218" spans="1:5" x14ac:dyDescent="0.25">
      <c r="A218" s="29"/>
      <c r="B218" s="21"/>
      <c r="C218" s="21"/>
      <c r="D218" s="33"/>
      <c r="E218" s="34"/>
    </row>
    <row r="219" spans="1:5" x14ac:dyDescent="0.25">
      <c r="A219" s="20" t="s">
        <v>126</v>
      </c>
      <c r="B219" s="21"/>
      <c r="C219" s="21"/>
      <c r="D219" s="22"/>
      <c r="E219" s="34">
        <v>38000</v>
      </c>
    </row>
    <row r="220" spans="1:5" x14ac:dyDescent="0.25">
      <c r="A220" s="20" t="s">
        <v>127</v>
      </c>
      <c r="B220" s="21" t="s">
        <v>56</v>
      </c>
      <c r="C220" s="21">
        <v>5</v>
      </c>
      <c r="D220" s="22">
        <v>2500</v>
      </c>
      <c r="E220" s="34">
        <f>D220*C220</f>
        <v>12500</v>
      </c>
    </row>
    <row r="221" spans="1:5" x14ac:dyDescent="0.25">
      <c r="A221" s="20" t="s">
        <v>128</v>
      </c>
      <c r="B221" s="21" t="s">
        <v>56</v>
      </c>
      <c r="C221" s="21">
        <v>1</v>
      </c>
      <c r="D221" s="22">
        <v>2000</v>
      </c>
      <c r="E221" s="34">
        <f>D221*C221</f>
        <v>2000</v>
      </c>
    </row>
    <row r="222" spans="1:5" x14ac:dyDescent="0.25">
      <c r="A222" s="29"/>
      <c r="B222" s="21"/>
      <c r="C222" s="21"/>
      <c r="D222" s="22"/>
      <c r="E222" s="23"/>
    </row>
    <row r="223" spans="1:5" x14ac:dyDescent="0.25">
      <c r="A223" s="29"/>
      <c r="B223" s="21"/>
      <c r="C223" s="21"/>
      <c r="D223" s="33" t="s">
        <v>13</v>
      </c>
      <c r="E223" s="34">
        <f>E221+E220+E219+E217+E215+E205+E200+E197+E189+E183+E178+E171+E166+E157+E152+E143+E131+E124+E120+E113+E109+E89+E80+E72+E67+E58+E49+E43+E38+E29+E24+E17+E9+E100</f>
        <v>4271739.68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Сергеевич</dc:creator>
  <cp:lastModifiedBy>Денис Сергеевич</cp:lastModifiedBy>
  <dcterms:created xsi:type="dcterms:W3CDTF">2019-12-01T20:40:32Z</dcterms:created>
  <dcterms:modified xsi:type="dcterms:W3CDTF">2019-12-01T20:41:17Z</dcterms:modified>
</cp:coreProperties>
</file>