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31" i="1"/>
  <c r="G27" i="1"/>
  <c r="G28" i="1"/>
  <c r="G30" i="1"/>
  <c r="G32" i="1"/>
  <c r="G33" i="1"/>
  <c r="G34" i="1"/>
  <c r="G35" i="1"/>
  <c r="G26" i="1" l="1"/>
  <c r="G9" i="1"/>
  <c r="G23" i="1" l="1"/>
  <c r="G24" i="1"/>
  <c r="G17" i="1" l="1"/>
  <c r="G11" i="1"/>
  <c r="G10" i="1" l="1"/>
  <c r="G13" i="1" l="1"/>
  <c r="G12" i="1"/>
  <c r="G16" i="1" l="1"/>
  <c r="G7" i="1"/>
  <c r="G14" i="1"/>
  <c r="G15" i="1"/>
  <c r="G6" i="1"/>
  <c r="G18" i="1"/>
  <c r="G21" i="1"/>
  <c r="G8" i="1"/>
  <c r="G36" i="1" s="1"/>
</calcChain>
</file>

<file path=xl/sharedStrings.xml><?xml version="1.0" encoding="utf-8"?>
<sst xmlns="http://schemas.openxmlformats.org/spreadsheetml/2006/main" count="63" uniqueCount="47">
  <si>
    <t>№</t>
  </si>
  <si>
    <t>Наименование товаров, услуг</t>
  </si>
  <si>
    <t>Ед.</t>
  </si>
  <si>
    <t>Кол-во</t>
  </si>
  <si>
    <t>Цена, руб</t>
  </si>
  <si>
    <t>Сумма, руб</t>
  </si>
  <si>
    <t>шт</t>
  </si>
  <si>
    <t>Итого, включая НДС 20%:</t>
  </si>
  <si>
    <t>Разглинизация скважины обратной промывкой чистой водой 1 сутки</t>
  </si>
  <si>
    <t>1 пог. м</t>
  </si>
  <si>
    <t>1 пог.м</t>
  </si>
  <si>
    <t>1 сутки</t>
  </si>
  <si>
    <t>1 тонна</t>
  </si>
  <si>
    <t xml:space="preserve">Бентонитовая глина ПБМА </t>
  </si>
  <si>
    <t>усл.ед.</t>
  </si>
  <si>
    <t>1 пог.м.</t>
  </si>
  <si>
    <t>Цементация затрубного пространства тампонажным портландцементом ПЦТ1-50, ожидание затвердевания цемента 1 сутки, 273 колонна</t>
  </si>
  <si>
    <t>Монтаж обсадных труб ø 165*7,5 НПВХ ГОСТ Р 51613-2000 в скважину от 0 до 22 м</t>
  </si>
  <si>
    <t>Фильтровая колонна из нержавеющей сетки П-56 на каркасе из трубы ø 165*7,5 НПВХ ГОСТ Р 51613-2000</t>
  </si>
  <si>
    <t>Обсыпка фильтровой колонны крупнозернистым песком фракции 2-5 мм в количестве 1,0 м3</t>
  </si>
  <si>
    <t>Портландцемент М-500</t>
  </si>
  <si>
    <t>1 м3</t>
  </si>
  <si>
    <t>Труба ø 165*7,5 НПВХ ГОСТ Р 51613-2000</t>
  </si>
  <si>
    <t>Бурение разведочной скважины</t>
  </si>
  <si>
    <t>Обследование 4 (четырех) существующих скважин</t>
  </si>
  <si>
    <t>Демонтаж скважинного насоса</t>
  </si>
  <si>
    <t>Откачка воды из скважины эрлифтом, замер уровней (6 часов х 4 скважины)</t>
  </si>
  <si>
    <t>Монтаж скважинного насоса</t>
  </si>
  <si>
    <t>Полный химический и бактериологический анализ воды из одной скважины</t>
  </si>
  <si>
    <t>Обследование скважин при помощи видекаротажа (телеметрии)</t>
  </si>
  <si>
    <t>км</t>
  </si>
  <si>
    <t>Транспортные расходы "Буровой Комплекс" Вологда-Шекснинский район, "Вологда 20"-Вологда</t>
  </si>
  <si>
    <t>Бурение скважины долотом Ø393,9 мм от 0-до 22 метров с монтажом обсадных труб 273*8</t>
  </si>
  <si>
    <t>Бурение скважины ø 244,5 мм от 22 до 80 метров с монтажом обсадных труб из НПВХ  165*7,5</t>
  </si>
  <si>
    <t>Откачка воды из скважины эрлифтом</t>
  </si>
  <si>
    <t xml:space="preserve">Подготовка площадки, отрывка отстойника размером 2*1*1,  монтаж, демонтаж буровой установки </t>
  </si>
  <si>
    <t xml:space="preserve">Комплекс геофизических исследований, гамма, электрокаротаж.  </t>
  </si>
  <si>
    <t>Полный химический анализ, органолептические, микробиологические, бактериологические, радиологические и другие исследования в соответствии с требованиями СанПиН 2.1.4.1074-01, ГОСТ 2761-84, МР 2.6.1.0064-12, МУ 2.6.1.1981-05</t>
  </si>
  <si>
    <t>Монтаж демонтаж эрлифта на глубину 60 метров</t>
  </si>
  <si>
    <t xml:space="preserve">Монтаж демонтаж скважинного насоса на глубину 60 метров </t>
  </si>
  <si>
    <t>Сбор информации по существующим скважинам.</t>
  </si>
  <si>
    <t>1 скв.</t>
  </si>
  <si>
    <t>Разработка сметной документацию на выполненные проектно–изыскательские работы. Сметную документацию выполнить базисно – индексным методом по действующим сметным нормам в установленном порядке с пересчетом в текущие цены с индексами актуальными на момент предоставления проектной документации в Государственную экспертизу МО РФ;
Сметная документация выполняется в 4-х экз на бумаге с оригиналами печатей, подписей и в 1 экз. в электронном виде (выполненные в формате, поддерживаемом программным комплексом «Госстройсмета», «Гранд-Смета» (estrml, gsl)).
Откачка воды из скважины эрлифтом, замер уровней (6 часов х 4 скважины)</t>
  </si>
  <si>
    <t>Монтаж-демонтаж эрлифта на глубину 30 метров</t>
  </si>
  <si>
    <t>Опытно филтрационные работы, замер уровней</t>
  </si>
  <si>
    <t>Опытно фильтрационные работы, замер уровней 1 сутки</t>
  </si>
  <si>
    <t>Труба стальная  ø 273*8 (12 метров) ГОСТ 10704-91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</si>
</sst>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3" fontId="0" fillId="0" borderId="0" xfId="0" applyNumberFormat="1" applyBorder="1" applyAlignment="1"/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3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/>
    <xf numFmtId="2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/>
    <xf numFmtId="0" fontId="1" fillId="0" borderId="1" xfId="0" applyFont="1" applyBorder="1" applyAlignment="1"/>
    <xf numFmtId="3" fontId="1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0"/>
  <sheetViews>
    <sheetView tabSelected="1" topLeftCell="A4" zoomScaleNormal="100" workbookViewId="0">
      <selection activeCell="F32" sqref="F32"/>
    </sheetView>
  </sheetViews>
  <sheetFormatPr defaultRowHeight="15" x14ac:dyDescent="0.25"/>
  <cols>
    <col min="2" max="2" width="4.42578125" customWidth="1"/>
    <col min="3" max="3" width="42.5703125" customWidth="1"/>
    <col min="5" max="5" width="7.28515625" customWidth="1"/>
    <col min="6" max="6" width="10.5703125" customWidth="1"/>
    <col min="7" max="7" width="11" customWidth="1"/>
    <col min="8" max="8" width="12.140625" bestFit="1" customWidth="1"/>
    <col min="9" max="9" width="14.85546875" customWidth="1"/>
    <col min="12" max="12" width="3.7109375" customWidth="1"/>
    <col min="13" max="13" width="42.7109375" customWidth="1"/>
    <col min="15" max="15" width="7.140625" customWidth="1"/>
    <col min="16" max="16" width="10.140625" customWidth="1"/>
    <col min="17" max="17" width="11.140625" customWidth="1"/>
  </cols>
  <sheetData>
    <row r="1" spans="1:16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6" x14ac:dyDescent="0.25">
      <c r="A4" s="8"/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1"/>
      <c r="I4" s="11"/>
      <c r="J4" s="11"/>
      <c r="K4" s="12"/>
      <c r="L4" s="11"/>
      <c r="M4" s="1"/>
      <c r="N4" s="1"/>
      <c r="O4" s="1"/>
      <c r="P4" s="1"/>
    </row>
    <row r="5" spans="1:16" x14ac:dyDescent="0.25">
      <c r="A5" s="8"/>
      <c r="B5" s="32" t="s">
        <v>23</v>
      </c>
      <c r="C5" s="33"/>
      <c r="D5" s="33"/>
      <c r="E5" s="33"/>
      <c r="F5" s="33"/>
      <c r="G5" s="34"/>
      <c r="H5" s="11"/>
      <c r="I5" s="11"/>
      <c r="J5" s="11"/>
      <c r="K5" s="12"/>
      <c r="L5" s="11"/>
      <c r="M5" s="1"/>
      <c r="N5" s="1"/>
      <c r="O5" s="1"/>
      <c r="P5" s="1"/>
    </row>
    <row r="6" spans="1:16" ht="47.25" customHeight="1" x14ac:dyDescent="0.25">
      <c r="A6" s="8"/>
      <c r="B6" s="9">
        <v>1</v>
      </c>
      <c r="C6" s="13" t="s">
        <v>35</v>
      </c>
      <c r="D6" s="10" t="s">
        <v>11</v>
      </c>
      <c r="E6" s="10">
        <v>1</v>
      </c>
      <c r="F6" s="25">
        <v>50000</v>
      </c>
      <c r="G6" s="18">
        <f>SUM(E6*F6)</f>
        <v>50000</v>
      </c>
      <c r="H6" s="23"/>
      <c r="I6" s="11"/>
      <c r="J6" s="11"/>
      <c r="K6" s="12"/>
      <c r="L6" s="14"/>
      <c r="M6" s="1"/>
      <c r="N6" s="1"/>
      <c r="O6" s="1"/>
      <c r="P6" s="2"/>
    </row>
    <row r="7" spans="1:16" ht="15" customHeight="1" x14ac:dyDescent="0.25">
      <c r="A7" s="8"/>
      <c r="B7" s="9">
        <v>2</v>
      </c>
      <c r="C7" s="13" t="s">
        <v>31</v>
      </c>
      <c r="D7" s="10" t="s">
        <v>30</v>
      </c>
      <c r="E7" s="10">
        <v>156</v>
      </c>
      <c r="F7" s="25">
        <v>110</v>
      </c>
      <c r="G7" s="18">
        <f>SUM(E7*F7)</f>
        <v>17160</v>
      </c>
      <c r="H7" s="23"/>
      <c r="I7" s="11"/>
      <c r="J7" s="11"/>
      <c r="K7" s="12"/>
      <c r="L7" s="14"/>
      <c r="M7" s="1"/>
      <c r="N7" s="1"/>
      <c r="O7" s="1"/>
      <c r="P7" s="2"/>
    </row>
    <row r="8" spans="1:16" ht="30" customHeight="1" x14ac:dyDescent="0.25">
      <c r="A8" s="8"/>
      <c r="B8" s="9">
        <v>3</v>
      </c>
      <c r="C8" s="13" t="s">
        <v>32</v>
      </c>
      <c r="D8" s="10" t="s">
        <v>10</v>
      </c>
      <c r="E8" s="10">
        <v>12</v>
      </c>
      <c r="F8" s="26">
        <v>8750</v>
      </c>
      <c r="G8" s="18">
        <f>SUM(E8*F8)</f>
        <v>105000</v>
      </c>
      <c r="H8" s="23"/>
      <c r="I8" s="11"/>
      <c r="J8" s="11"/>
      <c r="K8" s="12"/>
      <c r="L8" s="14"/>
      <c r="M8" s="1"/>
      <c r="N8" s="1"/>
      <c r="O8" s="1"/>
      <c r="P8" s="2"/>
    </row>
    <row r="9" spans="1:16" ht="15" customHeight="1" x14ac:dyDescent="0.25">
      <c r="A9" s="8"/>
      <c r="B9" s="9">
        <v>4</v>
      </c>
      <c r="C9" s="13" t="s">
        <v>36</v>
      </c>
      <c r="D9" s="10">
        <v>1</v>
      </c>
      <c r="E9" s="10">
        <v>1</v>
      </c>
      <c r="F9" s="26">
        <v>85000</v>
      </c>
      <c r="G9" s="18">
        <f>SUM(E9*F9)</f>
        <v>85000</v>
      </c>
      <c r="H9" s="23"/>
      <c r="I9" s="11"/>
      <c r="J9" s="11"/>
      <c r="K9" s="12"/>
      <c r="L9" s="14"/>
      <c r="M9" s="1"/>
      <c r="N9" s="1"/>
      <c r="O9" s="1"/>
      <c r="P9" s="2"/>
    </row>
    <row r="10" spans="1:16" ht="60" customHeight="1" x14ac:dyDescent="0.25">
      <c r="A10" s="8"/>
      <c r="B10" s="9">
        <v>5</v>
      </c>
      <c r="C10" s="13" t="s">
        <v>16</v>
      </c>
      <c r="D10" s="10" t="s">
        <v>11</v>
      </c>
      <c r="E10" s="10">
        <v>1</v>
      </c>
      <c r="F10" s="25">
        <v>85000</v>
      </c>
      <c r="G10" s="19">
        <f t="shared" ref="G10" si="0">SUM(E10*F10)</f>
        <v>85000</v>
      </c>
      <c r="H10" s="23"/>
      <c r="I10" s="11"/>
      <c r="J10" s="11"/>
      <c r="K10" s="12"/>
      <c r="L10" s="14"/>
      <c r="M10" s="1"/>
      <c r="N10" s="1"/>
      <c r="O10" s="3"/>
      <c r="P10" s="4"/>
    </row>
    <row r="11" spans="1:16" ht="45" customHeight="1" x14ac:dyDescent="0.25">
      <c r="A11" s="8"/>
      <c r="B11" s="9">
        <v>6</v>
      </c>
      <c r="C11" s="16" t="s">
        <v>33</v>
      </c>
      <c r="D11" s="16" t="s">
        <v>9</v>
      </c>
      <c r="E11" s="16">
        <v>44</v>
      </c>
      <c r="F11" s="26">
        <v>7200</v>
      </c>
      <c r="G11" s="18">
        <f t="shared" ref="G11:G18" si="1">SUM(E11*F11)</f>
        <v>316800</v>
      </c>
      <c r="H11" s="24"/>
      <c r="I11" s="11"/>
      <c r="J11" s="11"/>
      <c r="K11" s="12"/>
      <c r="L11" s="17"/>
      <c r="M11" s="5"/>
      <c r="N11" s="5"/>
      <c r="O11" s="6"/>
      <c r="P11" s="7"/>
    </row>
    <row r="12" spans="1:16" ht="33.75" customHeight="1" x14ac:dyDescent="0.25">
      <c r="A12" s="8"/>
      <c r="B12" s="9">
        <v>7</v>
      </c>
      <c r="C12" s="13" t="s">
        <v>17</v>
      </c>
      <c r="D12" s="10" t="s">
        <v>15</v>
      </c>
      <c r="E12" s="10">
        <v>12</v>
      </c>
      <c r="F12" s="25">
        <v>950</v>
      </c>
      <c r="G12" s="19">
        <f t="shared" ref="G12:G13" si="2">SUM(E12*F12)</f>
        <v>11400</v>
      </c>
      <c r="H12" s="23"/>
      <c r="I12" s="11"/>
      <c r="J12" s="11"/>
      <c r="K12" s="12"/>
      <c r="L12" s="14"/>
      <c r="M12" s="1"/>
      <c r="N12" s="1"/>
      <c r="O12" s="3"/>
      <c r="P12" s="4"/>
    </row>
    <row r="13" spans="1:16" ht="45.75" customHeight="1" x14ac:dyDescent="0.25">
      <c r="A13" s="8"/>
      <c r="B13" s="9">
        <v>8</v>
      </c>
      <c r="C13" s="13" t="s">
        <v>18</v>
      </c>
      <c r="D13" s="10" t="s">
        <v>15</v>
      </c>
      <c r="E13" s="10">
        <v>15</v>
      </c>
      <c r="F13" s="25">
        <v>6300</v>
      </c>
      <c r="G13" s="19">
        <f t="shared" si="2"/>
        <v>94500</v>
      </c>
      <c r="H13" s="23"/>
      <c r="I13" s="11"/>
      <c r="J13" s="11"/>
      <c r="K13" s="12"/>
      <c r="L13" s="14"/>
      <c r="M13" s="1"/>
      <c r="N13" s="1"/>
      <c r="O13" s="3"/>
      <c r="P13" s="4"/>
    </row>
    <row r="14" spans="1:16" ht="15" customHeight="1" x14ac:dyDescent="0.25">
      <c r="A14" s="8"/>
      <c r="B14" s="9">
        <v>9</v>
      </c>
      <c r="C14" s="16" t="s">
        <v>13</v>
      </c>
      <c r="D14" s="16" t="s">
        <v>12</v>
      </c>
      <c r="E14" s="16">
        <v>1</v>
      </c>
      <c r="F14" s="25">
        <v>38000</v>
      </c>
      <c r="G14" s="18">
        <f t="shared" si="1"/>
        <v>38000</v>
      </c>
      <c r="H14" s="24"/>
      <c r="I14" s="11"/>
      <c r="J14" s="11"/>
      <c r="K14" s="12"/>
      <c r="L14" s="17"/>
      <c r="M14" s="5"/>
      <c r="N14" s="5"/>
      <c r="O14" s="6"/>
      <c r="P14" s="7"/>
    </row>
    <row r="15" spans="1:16" ht="15" customHeight="1" x14ac:dyDescent="0.25">
      <c r="A15" s="8"/>
      <c r="B15" s="9">
        <v>10</v>
      </c>
      <c r="C15" s="16" t="s">
        <v>20</v>
      </c>
      <c r="D15" s="16" t="s">
        <v>12</v>
      </c>
      <c r="E15" s="16">
        <v>1</v>
      </c>
      <c r="F15" s="25">
        <v>26500</v>
      </c>
      <c r="G15" s="18">
        <f t="shared" si="1"/>
        <v>26500</v>
      </c>
      <c r="H15" s="24"/>
      <c r="I15" s="11"/>
      <c r="J15" s="11"/>
      <c r="K15" s="12"/>
      <c r="L15" s="17"/>
      <c r="M15" s="5"/>
      <c r="N15" s="5"/>
      <c r="O15" s="6"/>
      <c r="P15" s="7"/>
    </row>
    <row r="16" spans="1:16" ht="30" customHeight="1" x14ac:dyDescent="0.25">
      <c r="A16" s="8"/>
      <c r="B16" s="9">
        <v>11</v>
      </c>
      <c r="C16" s="16" t="s">
        <v>46</v>
      </c>
      <c r="D16" s="16" t="s">
        <v>12</v>
      </c>
      <c r="E16" s="29">
        <v>0.63</v>
      </c>
      <c r="F16" s="25">
        <v>78900</v>
      </c>
      <c r="G16" s="18">
        <f t="shared" si="1"/>
        <v>49707</v>
      </c>
      <c r="H16" s="24"/>
      <c r="I16" s="11"/>
      <c r="J16" s="11"/>
      <c r="K16" s="12"/>
      <c r="L16" s="17"/>
      <c r="M16" s="5"/>
      <c r="N16" s="5"/>
      <c r="O16" s="6"/>
      <c r="P16" s="7"/>
    </row>
    <row r="17" spans="1:16" ht="27" customHeight="1" x14ac:dyDescent="0.25">
      <c r="A17" s="8"/>
      <c r="B17" s="9">
        <v>12</v>
      </c>
      <c r="C17" s="16" t="s">
        <v>22</v>
      </c>
      <c r="D17" s="16" t="s">
        <v>15</v>
      </c>
      <c r="E17" s="16">
        <v>56</v>
      </c>
      <c r="F17" s="25">
        <v>1490</v>
      </c>
      <c r="G17" s="18">
        <f t="shared" si="1"/>
        <v>83440</v>
      </c>
      <c r="H17" s="24"/>
      <c r="I17" s="11"/>
      <c r="J17" s="11"/>
      <c r="K17" s="12"/>
      <c r="L17" s="17"/>
      <c r="M17" s="5"/>
      <c r="N17" s="5"/>
      <c r="O17" s="6"/>
      <c r="P17" s="7"/>
    </row>
    <row r="18" spans="1:16" ht="30" customHeight="1" x14ac:dyDescent="0.25">
      <c r="A18" s="8"/>
      <c r="B18" s="9">
        <v>13</v>
      </c>
      <c r="C18" s="13" t="s">
        <v>8</v>
      </c>
      <c r="D18" s="10" t="s">
        <v>11</v>
      </c>
      <c r="E18" s="10">
        <v>1</v>
      </c>
      <c r="F18" s="25">
        <v>50000</v>
      </c>
      <c r="G18" s="18">
        <f t="shared" si="1"/>
        <v>50000</v>
      </c>
      <c r="H18" s="23"/>
      <c r="I18" s="11"/>
      <c r="J18" s="11"/>
      <c r="K18" s="12"/>
      <c r="L18" s="14"/>
      <c r="M18" s="1"/>
      <c r="N18" s="1"/>
      <c r="O18" s="3"/>
      <c r="P18" s="7"/>
    </row>
    <row r="19" spans="1:16" ht="45.75" customHeight="1" x14ac:dyDescent="0.25">
      <c r="A19" s="8"/>
      <c r="B19" s="9">
        <v>14</v>
      </c>
      <c r="C19" s="13" t="s">
        <v>19</v>
      </c>
      <c r="D19" s="10" t="s">
        <v>21</v>
      </c>
      <c r="E19" s="10">
        <v>1</v>
      </c>
      <c r="F19" s="25">
        <v>25000</v>
      </c>
      <c r="G19" s="18">
        <v>25000</v>
      </c>
      <c r="H19" s="23"/>
      <c r="I19" s="11"/>
      <c r="J19" s="11"/>
      <c r="K19" s="12"/>
      <c r="L19" s="14"/>
      <c r="M19" s="1"/>
      <c r="N19" s="1"/>
      <c r="O19" s="3"/>
      <c r="P19" s="7"/>
    </row>
    <row r="20" spans="1:16" ht="15" customHeight="1" x14ac:dyDescent="0.25">
      <c r="A20" s="8"/>
      <c r="B20" s="9">
        <v>15</v>
      </c>
      <c r="C20" s="13" t="s">
        <v>38</v>
      </c>
      <c r="D20" s="10">
        <v>1</v>
      </c>
      <c r="E20" s="10">
        <v>1</v>
      </c>
      <c r="F20" s="25">
        <v>25000</v>
      </c>
      <c r="G20" s="18">
        <v>25000</v>
      </c>
      <c r="H20" s="23"/>
      <c r="I20" s="11"/>
      <c r="J20" s="11"/>
      <c r="K20" s="12"/>
      <c r="L20" s="14"/>
      <c r="M20" s="1"/>
      <c r="N20" s="1"/>
      <c r="O20" s="3"/>
      <c r="P20" s="7"/>
    </row>
    <row r="21" spans="1:16" ht="15" customHeight="1" x14ac:dyDescent="0.25">
      <c r="A21" s="8"/>
      <c r="B21" s="9">
        <v>16</v>
      </c>
      <c r="C21" s="13" t="s">
        <v>34</v>
      </c>
      <c r="D21" s="10" t="s">
        <v>11</v>
      </c>
      <c r="E21" s="10">
        <v>0.5</v>
      </c>
      <c r="F21" s="25">
        <v>75000</v>
      </c>
      <c r="G21" s="18">
        <f t="shared" ref="G21:G24" si="3">SUM(E21*F21)</f>
        <v>37500</v>
      </c>
      <c r="H21" s="23"/>
      <c r="I21" s="11"/>
      <c r="J21" s="11"/>
      <c r="K21" s="12"/>
      <c r="L21" s="14"/>
      <c r="M21" s="1"/>
      <c r="N21" s="1"/>
      <c r="O21" s="3"/>
      <c r="P21" s="7"/>
    </row>
    <row r="22" spans="1:16" ht="30" customHeight="1" x14ac:dyDescent="0.25">
      <c r="A22" s="8"/>
      <c r="B22" s="9">
        <v>17</v>
      </c>
      <c r="C22" s="13" t="s">
        <v>39</v>
      </c>
      <c r="D22" s="10" t="s">
        <v>41</v>
      </c>
      <c r="E22" s="10">
        <v>1</v>
      </c>
      <c r="F22" s="25">
        <v>35000</v>
      </c>
      <c r="G22" s="18">
        <f t="shared" si="3"/>
        <v>35000</v>
      </c>
      <c r="H22" s="23"/>
      <c r="I22" s="11"/>
      <c r="J22" s="11"/>
      <c r="K22" s="12"/>
      <c r="L22" s="14"/>
      <c r="M22" s="1"/>
      <c r="N22" s="1"/>
      <c r="O22" s="3"/>
      <c r="P22" s="7"/>
    </row>
    <row r="23" spans="1:16" ht="30" customHeight="1" x14ac:dyDescent="0.25">
      <c r="A23" s="8"/>
      <c r="B23" s="9">
        <v>18</v>
      </c>
      <c r="C23" s="13" t="s">
        <v>44</v>
      </c>
      <c r="D23" s="10" t="s">
        <v>11</v>
      </c>
      <c r="E23" s="10">
        <v>3</v>
      </c>
      <c r="F23" s="25">
        <v>45000</v>
      </c>
      <c r="G23" s="18">
        <f t="shared" si="3"/>
        <v>135000</v>
      </c>
      <c r="H23" s="23"/>
      <c r="I23" s="11"/>
      <c r="J23" s="11"/>
      <c r="K23" s="12"/>
      <c r="L23" s="14"/>
      <c r="M23" s="1"/>
      <c r="N23" s="1"/>
      <c r="O23" s="3"/>
      <c r="P23" s="7"/>
    </row>
    <row r="24" spans="1:16" ht="92.25" customHeight="1" x14ac:dyDescent="0.25">
      <c r="A24" s="8"/>
      <c r="B24" s="9">
        <v>19</v>
      </c>
      <c r="C24" s="13" t="s">
        <v>37</v>
      </c>
      <c r="D24" s="10" t="s">
        <v>14</v>
      </c>
      <c r="E24" s="10">
        <v>1</v>
      </c>
      <c r="F24" s="27">
        <v>40000</v>
      </c>
      <c r="G24" s="28">
        <f t="shared" si="3"/>
        <v>40000</v>
      </c>
      <c r="H24" s="23"/>
      <c r="I24" s="11"/>
      <c r="J24" s="11"/>
      <c r="K24" s="12"/>
      <c r="L24" s="14"/>
      <c r="M24" s="1"/>
      <c r="N24" s="1"/>
      <c r="O24" s="3"/>
      <c r="P24" s="7"/>
    </row>
    <row r="25" spans="1:16" ht="16.5" customHeight="1" x14ac:dyDescent="0.25">
      <c r="A25" s="8"/>
      <c r="B25" s="32" t="s">
        <v>24</v>
      </c>
      <c r="C25" s="33"/>
      <c r="D25" s="33"/>
      <c r="E25" s="33"/>
      <c r="F25" s="33"/>
      <c r="G25" s="34"/>
      <c r="H25" s="23"/>
      <c r="I25" s="11"/>
      <c r="J25" s="11"/>
      <c r="K25" s="12"/>
      <c r="L25" s="14"/>
      <c r="M25" s="1"/>
      <c r="N25" s="1"/>
      <c r="O25" s="3"/>
      <c r="P25" s="7"/>
    </row>
    <row r="26" spans="1:16" ht="30.75" customHeight="1" x14ac:dyDescent="0.25">
      <c r="A26" s="8"/>
      <c r="B26" s="30">
        <v>1</v>
      </c>
      <c r="C26" s="31" t="s">
        <v>40</v>
      </c>
      <c r="D26" s="30" t="s">
        <v>41</v>
      </c>
      <c r="E26" s="30">
        <v>4</v>
      </c>
      <c r="F26" s="30">
        <v>10000</v>
      </c>
      <c r="G26" s="20">
        <f t="shared" ref="G26:G35" si="4">E26*F26</f>
        <v>40000</v>
      </c>
      <c r="H26" s="23"/>
      <c r="I26" s="11"/>
      <c r="J26" s="11"/>
      <c r="K26" s="12"/>
      <c r="L26" s="14"/>
      <c r="M26" s="1"/>
      <c r="N26" s="1"/>
      <c r="O26" s="3"/>
      <c r="P26" s="7"/>
    </row>
    <row r="27" spans="1:16" ht="15" customHeight="1" x14ac:dyDescent="0.25">
      <c r="A27" s="8"/>
      <c r="B27" s="30">
        <v>2</v>
      </c>
      <c r="C27" s="13" t="s">
        <v>42</v>
      </c>
      <c r="D27" s="10" t="s">
        <v>11</v>
      </c>
      <c r="E27" s="10">
        <v>1</v>
      </c>
      <c r="F27" s="15">
        <v>50000</v>
      </c>
      <c r="G27" s="20">
        <f t="shared" si="4"/>
        <v>50000</v>
      </c>
      <c r="H27" s="23"/>
      <c r="I27" s="11"/>
      <c r="J27" s="11"/>
      <c r="K27" s="12"/>
      <c r="L27" s="14"/>
      <c r="M27" s="1"/>
      <c r="N27" s="1"/>
      <c r="O27" s="3"/>
      <c r="P27" s="7"/>
    </row>
    <row r="28" spans="1:16" ht="15" customHeight="1" x14ac:dyDescent="0.25">
      <c r="A28" s="8"/>
      <c r="B28" s="30">
        <v>3</v>
      </c>
      <c r="C28" s="13" t="s">
        <v>25</v>
      </c>
      <c r="D28" s="10" t="s">
        <v>6</v>
      </c>
      <c r="E28" s="10">
        <v>4</v>
      </c>
      <c r="F28" s="15">
        <v>15000</v>
      </c>
      <c r="G28" s="20">
        <f t="shared" si="4"/>
        <v>60000</v>
      </c>
      <c r="H28" s="23"/>
      <c r="I28" s="11"/>
      <c r="J28" s="11"/>
      <c r="K28" s="12"/>
      <c r="L28" s="14"/>
      <c r="M28" s="1"/>
      <c r="N28" s="1"/>
      <c r="O28" s="3"/>
      <c r="P28" s="7"/>
    </row>
    <row r="29" spans="1:16" ht="15" customHeight="1" x14ac:dyDescent="0.25">
      <c r="A29" s="8"/>
      <c r="B29" s="30">
        <v>4</v>
      </c>
      <c r="C29" s="13" t="s">
        <v>43</v>
      </c>
      <c r="D29" s="10" t="s">
        <v>41</v>
      </c>
      <c r="E29" s="10">
        <v>4</v>
      </c>
      <c r="F29" s="15">
        <v>15000</v>
      </c>
      <c r="G29" s="20">
        <v>60000</v>
      </c>
      <c r="H29" s="23"/>
      <c r="I29" s="11"/>
      <c r="J29" s="11"/>
      <c r="K29" s="12"/>
      <c r="L29" s="14"/>
      <c r="M29" s="1"/>
      <c r="N29" s="1"/>
      <c r="O29" s="3"/>
      <c r="P29" s="7"/>
    </row>
    <row r="30" spans="1:16" ht="30" customHeight="1" x14ac:dyDescent="0.25">
      <c r="A30" s="8"/>
      <c r="B30" s="30">
        <v>5</v>
      </c>
      <c r="C30" s="13" t="s">
        <v>26</v>
      </c>
      <c r="D30" s="10" t="s">
        <v>11</v>
      </c>
      <c r="E30" s="10">
        <v>1</v>
      </c>
      <c r="F30" s="15">
        <v>75000</v>
      </c>
      <c r="G30" s="20">
        <f t="shared" si="4"/>
        <v>75000</v>
      </c>
      <c r="H30" s="23"/>
      <c r="I30" s="11"/>
      <c r="J30" s="11"/>
      <c r="K30" s="12"/>
      <c r="L30" s="14"/>
      <c r="M30" s="1"/>
      <c r="N30" s="1"/>
      <c r="O30" s="3"/>
      <c r="P30" s="7"/>
    </row>
    <row r="31" spans="1:16" ht="30" customHeight="1" x14ac:dyDescent="0.25">
      <c r="A31" s="8"/>
      <c r="B31" s="30">
        <v>6</v>
      </c>
      <c r="C31" s="13" t="s">
        <v>29</v>
      </c>
      <c r="D31" s="10" t="s">
        <v>6</v>
      </c>
      <c r="E31" s="10">
        <v>5</v>
      </c>
      <c r="F31" s="15">
        <v>35000</v>
      </c>
      <c r="G31" s="20">
        <f t="shared" ref="G31" si="5">E31*F31</f>
        <v>175000</v>
      </c>
      <c r="H31" s="23"/>
      <c r="I31" s="11"/>
      <c r="J31" s="11"/>
      <c r="K31" s="12"/>
      <c r="L31" s="14"/>
      <c r="M31" s="1"/>
      <c r="N31" s="1"/>
      <c r="O31" s="3"/>
      <c r="P31" s="7"/>
    </row>
    <row r="32" spans="1:16" ht="15" customHeight="1" x14ac:dyDescent="0.25">
      <c r="A32" s="8"/>
      <c r="B32" s="30">
        <v>7</v>
      </c>
      <c r="C32" s="13" t="s">
        <v>27</v>
      </c>
      <c r="D32" s="10" t="s">
        <v>14</v>
      </c>
      <c r="E32" s="10">
        <v>4</v>
      </c>
      <c r="F32" s="15">
        <v>15000</v>
      </c>
      <c r="G32" s="20">
        <f t="shared" si="4"/>
        <v>60000</v>
      </c>
      <c r="H32" s="23"/>
      <c r="I32" s="11"/>
      <c r="J32" s="11"/>
      <c r="K32" s="12"/>
      <c r="L32" s="14"/>
      <c r="M32" s="1"/>
      <c r="N32" s="1"/>
      <c r="O32" s="3"/>
      <c r="P32" s="7"/>
    </row>
    <row r="33" spans="1:16" ht="30" customHeight="1" x14ac:dyDescent="0.25">
      <c r="A33" s="8"/>
      <c r="B33" s="30">
        <v>8</v>
      </c>
      <c r="C33" s="13" t="s">
        <v>45</v>
      </c>
      <c r="D33" s="10" t="s">
        <v>11</v>
      </c>
      <c r="E33" s="10">
        <v>2</v>
      </c>
      <c r="F33" s="15">
        <v>45000</v>
      </c>
      <c r="G33" s="20">
        <f t="shared" si="4"/>
        <v>90000</v>
      </c>
      <c r="H33" s="23"/>
      <c r="I33" s="11"/>
      <c r="J33" s="11"/>
      <c r="K33" s="12"/>
      <c r="L33" s="14"/>
      <c r="M33" s="1"/>
      <c r="N33" s="1"/>
      <c r="O33" s="3"/>
      <c r="P33" s="7"/>
    </row>
    <row r="34" spans="1:16" ht="30" x14ac:dyDescent="0.25">
      <c r="A34" s="8"/>
      <c r="B34" s="30">
        <v>9</v>
      </c>
      <c r="C34" s="13" t="s">
        <v>28</v>
      </c>
      <c r="D34" s="10" t="s">
        <v>14</v>
      </c>
      <c r="E34" s="10">
        <v>2</v>
      </c>
      <c r="F34" s="15">
        <v>40000</v>
      </c>
      <c r="G34" s="20">
        <f t="shared" si="4"/>
        <v>80000</v>
      </c>
      <c r="H34" s="22"/>
      <c r="I34" s="11"/>
      <c r="J34" s="11"/>
      <c r="K34" s="11"/>
      <c r="L34" s="11"/>
      <c r="M34" s="1"/>
      <c r="N34" s="1"/>
      <c r="O34" s="3"/>
      <c r="P34" s="3"/>
    </row>
    <row r="35" spans="1:16" x14ac:dyDescent="0.25">
      <c r="A35" s="8"/>
      <c r="B35" s="30">
        <v>10</v>
      </c>
      <c r="C35" s="13"/>
      <c r="D35" s="10"/>
      <c r="E35" s="10"/>
      <c r="F35" s="15"/>
      <c r="G35" s="20">
        <f t="shared" si="4"/>
        <v>0</v>
      </c>
      <c r="H35" s="8"/>
      <c r="I35" s="8"/>
      <c r="J35" s="8"/>
      <c r="K35" s="8"/>
      <c r="L35" s="8"/>
      <c r="M35" s="8"/>
    </row>
    <row r="36" spans="1:16" x14ac:dyDescent="0.25">
      <c r="A36" s="8"/>
      <c r="B36" s="10" t="s">
        <v>7</v>
      </c>
      <c r="C36" s="10"/>
      <c r="D36" s="10"/>
      <c r="E36" s="10"/>
      <c r="F36" s="15"/>
      <c r="G36" s="21">
        <f>SUM(G6:G35)</f>
        <v>2000007</v>
      </c>
      <c r="H36" s="8"/>
      <c r="I36" s="8"/>
      <c r="J36" s="8"/>
      <c r="K36" s="8"/>
      <c r="L36" s="8"/>
      <c r="M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6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6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6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6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6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6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6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6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1:13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1:13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1:13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1:13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1:13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1:13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1:13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3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3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3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3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13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13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1:13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1:13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1:13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1:13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1:13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1:13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1:13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1:13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1:13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spans="1:13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1:13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1:13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1:13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1:13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1:13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1:13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1:13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1:13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1:13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13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13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13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13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1:13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13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1:13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1:13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13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13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13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13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1:13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13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1:13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3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3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1:13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3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3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3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3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3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3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13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1:13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1:13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13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13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13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1:13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13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13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13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13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1:13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1:13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1:13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1:13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13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1:13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1:13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1:13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13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13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1:13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1:13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1:13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13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1:13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13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1:13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13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1:13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1:13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1:13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1:13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1:13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1:13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1:13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13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13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1:13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13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1:13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1:13" x14ac:dyDescent="0.25">
      <c r="B299" s="8"/>
      <c r="C299" s="8"/>
      <c r="D299" s="8"/>
      <c r="E299" s="8"/>
      <c r="F299" s="8"/>
      <c r="G299" s="8"/>
    </row>
    <row r="300" spans="1:13" x14ac:dyDescent="0.25">
      <c r="B300" s="8"/>
      <c r="C300" s="8"/>
      <c r="D300" s="8"/>
      <c r="E300" s="8"/>
      <c r="F300" s="8"/>
      <c r="G300" s="8"/>
    </row>
  </sheetData>
  <mergeCells count="2">
    <mergeCell ref="B5:G5"/>
    <mergeCell ref="B25:G25"/>
  </mergeCells>
  <pageMargins left="0.7" right="0.7" top="0.75" bottom="0.75" header="0.3" footer="0.3"/>
  <pageSetup paperSize="123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2021-10-15T09:01:32Z</dcterms:modified>
</cp:coreProperties>
</file>