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rix\Downloads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2" i="1" l="1"/>
  <c r="D43" i="1" s="1"/>
  <c r="D37" i="1"/>
  <c r="D38" i="1" s="1"/>
  <c r="E36" i="1"/>
  <c r="D32" i="1"/>
  <c r="D28" i="1"/>
  <c r="D29" i="1" s="1"/>
  <c r="E27" i="1"/>
  <c r="D23" i="1"/>
  <c r="D19" i="1"/>
  <c r="D20" i="1" s="1"/>
  <c r="D15" i="1"/>
  <c r="E14" i="1"/>
  <c r="D10" i="1"/>
  <c r="D11" i="1" s="1"/>
  <c r="D16" i="1" l="1"/>
  <c r="D24" i="1"/>
  <c r="D33" i="1"/>
</calcChain>
</file>

<file path=xl/sharedStrings.xml><?xml version="1.0" encoding="utf-8"?>
<sst xmlns="http://schemas.openxmlformats.org/spreadsheetml/2006/main" count="107" uniqueCount="53">
  <si>
    <t>Монтаж свай винтовых</t>
  </si>
  <si>
    <t>шт.</t>
  </si>
  <si>
    <t>Свая винтовая d108</t>
  </si>
  <si>
    <t>Сух смесь М150</t>
  </si>
  <si>
    <t>меш.</t>
  </si>
  <si>
    <t>Пластина ст.  250х250х10</t>
  </si>
  <si>
    <t>0,13 тн</t>
  </si>
  <si>
    <t>Труба проф. 100х100х4</t>
  </si>
  <si>
    <t>м.п.</t>
  </si>
  <si>
    <t>АКЗ  стоек</t>
  </si>
  <si>
    <t>м.кв</t>
  </si>
  <si>
    <t>Грунт-эмаль 3в1 DALI</t>
  </si>
  <si>
    <t>кг.</t>
  </si>
  <si>
    <t>Изготовление и монтаж мет. стоек под лестн. площадку 2,7м</t>
  </si>
  <si>
    <t>0,15 тн</t>
  </si>
  <si>
    <t>0,02 тн</t>
  </si>
  <si>
    <t>Труба проф. 120х60х4</t>
  </si>
  <si>
    <t>ПВЛ 406</t>
  </si>
  <si>
    <t>м.кв.</t>
  </si>
  <si>
    <t>0,099 тн</t>
  </si>
  <si>
    <t>АКЗ площадки</t>
  </si>
  <si>
    <t>Изготовление и монтаж мет. тетив нижнего лестничного марша</t>
  </si>
  <si>
    <t>АКЗ тетив</t>
  </si>
  <si>
    <t>0,099тн</t>
  </si>
  <si>
    <t>Изготовление и монтаж мет. тетив верхнего лестничного марша</t>
  </si>
  <si>
    <t>0,032тн</t>
  </si>
  <si>
    <t>Изготовление и монтаж ступеней 1000х300</t>
  </si>
  <si>
    <t>Уголок 45х45х4</t>
  </si>
  <si>
    <t>0,224тн</t>
  </si>
  <si>
    <t>АКЗ ступеней</t>
  </si>
  <si>
    <t>Изготовление и монтаж перил h-1м</t>
  </si>
  <si>
    <t>Труба проф. 60х40х3</t>
  </si>
  <si>
    <t>АКЗ перил</t>
  </si>
  <si>
    <t>0,23тн</t>
  </si>
  <si>
    <t>Изготовление и монтаж мет. лестн. площадки 1200х1200 (промежуточн)</t>
  </si>
  <si>
    <t>Изготовление и монтаж мет. лестн. площадки 1600х1200 (верхней)</t>
  </si>
  <si>
    <t>0,125тн</t>
  </si>
  <si>
    <t>Изготовление и монтаж каркаса навеса с двухскатной крышей дл. ската 1,4м</t>
  </si>
  <si>
    <t>тн.</t>
  </si>
  <si>
    <t>Тр. проф. 60х60х3 (стойки, обвязка, стропила)</t>
  </si>
  <si>
    <t>Тр. проф. 50х25х2 (обрешетка крыши и стен)</t>
  </si>
  <si>
    <t>АКЗ каркаса</t>
  </si>
  <si>
    <t>0,242тн</t>
  </si>
  <si>
    <t>Обшивка каркаса навеса профнастилом (кровля, бок. Стены)</t>
  </si>
  <si>
    <t>Профнастил НС 44 0.5мм оцинк.</t>
  </si>
  <si>
    <t>Профнастил C 8 0.5мм оцинк</t>
  </si>
  <si>
    <t>Саморезы</t>
  </si>
  <si>
    <t>Конек</t>
  </si>
  <si>
    <t>упак.</t>
  </si>
  <si>
    <t>Обшивка стены в месте примыкания старой лестницы профнастилом</t>
  </si>
  <si>
    <t>Профнастил C 8 0.5 RAL 9003</t>
  </si>
  <si>
    <t>ПП Knauf 0,6мм 60*27мм</t>
  </si>
  <si>
    <t>ТЗ на устройство пожарной лестницы с переносом от стены санпропускника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</si>
</sst>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1"/>
  <sheetViews>
    <sheetView tabSelected="1" topLeftCell="A40" workbookViewId="0">
      <selection activeCell="B54" sqref="B54"/>
    </sheetView>
  </sheetViews>
  <sheetFormatPr defaultRowHeight="15" x14ac:dyDescent="0.25"/>
  <cols>
    <col min="1" max="1" width="9.140625" style="6"/>
    <col min="2" max="2" width="35" style="2" customWidth="1"/>
    <col min="3" max="3" width="9.140625" style="5"/>
    <col min="5" max="5" width="9.140625" style="1"/>
  </cols>
  <sheetData>
    <row r="2" spans="1:5" x14ac:dyDescent="0.25">
      <c r="A2" s="7" t="s">
        <v>52</v>
      </c>
      <c r="B2" s="7"/>
      <c r="C2" s="7"/>
      <c r="D2" s="7"/>
      <c r="E2" s="7"/>
    </row>
    <row r="4" spans="1:5" x14ac:dyDescent="0.25">
      <c r="A4" s="7">
        <v>1</v>
      </c>
      <c r="B4" s="2" t="s">
        <v>0</v>
      </c>
      <c r="C4" s="5" t="s">
        <v>1</v>
      </c>
      <c r="D4">
        <v>6</v>
      </c>
    </row>
    <row r="5" spans="1:5" x14ac:dyDescent="0.25">
      <c r="A5" s="7"/>
      <c r="B5" s="3" t="s">
        <v>2</v>
      </c>
      <c r="C5" s="5" t="s">
        <v>1</v>
      </c>
      <c r="D5">
        <v>6</v>
      </c>
    </row>
    <row r="6" spans="1:5" x14ac:dyDescent="0.25">
      <c r="A6" s="7"/>
      <c r="B6" s="3" t="s">
        <v>3</v>
      </c>
      <c r="C6" s="5" t="s">
        <v>4</v>
      </c>
      <c r="D6">
        <v>4</v>
      </c>
    </row>
    <row r="7" spans="1:5" ht="30" x14ac:dyDescent="0.25">
      <c r="A7" s="7">
        <v>2</v>
      </c>
      <c r="B7" s="4" t="s">
        <v>13</v>
      </c>
      <c r="C7" s="5" t="s">
        <v>1</v>
      </c>
      <c r="D7">
        <v>4</v>
      </c>
      <c r="E7" s="1" t="s">
        <v>14</v>
      </c>
    </row>
    <row r="8" spans="1:5" x14ac:dyDescent="0.25">
      <c r="A8" s="7"/>
      <c r="B8" s="3" t="s">
        <v>7</v>
      </c>
      <c r="C8" s="5" t="s">
        <v>8</v>
      </c>
      <c r="D8">
        <v>12</v>
      </c>
      <c r="E8" s="1" t="s">
        <v>6</v>
      </c>
    </row>
    <row r="9" spans="1:5" x14ac:dyDescent="0.25">
      <c r="A9" s="7"/>
      <c r="B9" s="3" t="s">
        <v>5</v>
      </c>
      <c r="C9" s="5" t="s">
        <v>1</v>
      </c>
      <c r="D9">
        <v>6</v>
      </c>
      <c r="E9" s="1" t="s">
        <v>15</v>
      </c>
    </row>
    <row r="10" spans="1:5" x14ac:dyDescent="0.25">
      <c r="A10" s="7">
        <v>3</v>
      </c>
      <c r="B10" s="2" t="s">
        <v>9</v>
      </c>
      <c r="C10" s="5" t="s">
        <v>10</v>
      </c>
      <c r="D10">
        <f>0.4*10.8</f>
        <v>4.32</v>
      </c>
    </row>
    <row r="11" spans="1:5" x14ac:dyDescent="0.25">
      <c r="A11" s="7"/>
      <c r="B11" s="3" t="s">
        <v>11</v>
      </c>
      <c r="C11" s="5" t="s">
        <v>12</v>
      </c>
      <c r="D11">
        <f>D10*0.4</f>
        <v>1.7280000000000002</v>
      </c>
    </row>
    <row r="12" spans="1:5" ht="30" x14ac:dyDescent="0.25">
      <c r="A12" s="7">
        <v>4</v>
      </c>
      <c r="B12" s="2" t="s">
        <v>34</v>
      </c>
      <c r="C12" s="5" t="s">
        <v>18</v>
      </c>
      <c r="D12">
        <v>1.44</v>
      </c>
      <c r="E12" s="1" t="s">
        <v>19</v>
      </c>
    </row>
    <row r="13" spans="1:5" x14ac:dyDescent="0.25">
      <c r="A13" s="7"/>
      <c r="B13" s="3" t="s">
        <v>16</v>
      </c>
      <c r="C13" s="5" t="s">
        <v>8</v>
      </c>
      <c r="D13">
        <v>9</v>
      </c>
      <c r="E13" s="1">
        <v>7.5999999999999998E-2</v>
      </c>
    </row>
    <row r="14" spans="1:5" x14ac:dyDescent="0.25">
      <c r="A14" s="7"/>
      <c r="B14" s="3" t="s">
        <v>17</v>
      </c>
      <c r="C14" s="5" t="s">
        <v>18</v>
      </c>
      <c r="D14">
        <v>2</v>
      </c>
      <c r="E14" s="1">
        <f>D14*0.0157</f>
        <v>3.1399999999999997E-2</v>
      </c>
    </row>
    <row r="15" spans="1:5" x14ac:dyDescent="0.25">
      <c r="A15" s="7">
        <v>5</v>
      </c>
      <c r="B15" s="2" t="s">
        <v>20</v>
      </c>
      <c r="C15" s="5" t="s">
        <v>18</v>
      </c>
      <c r="D15">
        <f>0.36*7.2+1.44*2</f>
        <v>5.4719999999999995</v>
      </c>
    </row>
    <row r="16" spans="1:5" x14ac:dyDescent="0.25">
      <c r="A16" s="7"/>
      <c r="B16" s="3" t="s">
        <v>11</v>
      </c>
      <c r="C16" s="5" t="s">
        <v>12</v>
      </c>
      <c r="D16">
        <f>D15*0.4</f>
        <v>2.1888000000000001</v>
      </c>
    </row>
    <row r="17" spans="1:5" ht="30" x14ac:dyDescent="0.25">
      <c r="A17" s="7">
        <v>6</v>
      </c>
      <c r="B17" s="2" t="s">
        <v>21</v>
      </c>
      <c r="C17" s="5" t="s">
        <v>8</v>
      </c>
      <c r="D17">
        <v>4.5</v>
      </c>
      <c r="E17" s="1" t="s">
        <v>23</v>
      </c>
    </row>
    <row r="18" spans="1:5" x14ac:dyDescent="0.25">
      <c r="A18" s="7"/>
      <c r="B18" s="3" t="s">
        <v>16</v>
      </c>
      <c r="C18" s="5" t="s">
        <v>8</v>
      </c>
      <c r="D18">
        <v>9</v>
      </c>
      <c r="E18" s="1">
        <v>9.9000000000000005E-2</v>
      </c>
    </row>
    <row r="19" spans="1:5" x14ac:dyDescent="0.25">
      <c r="A19" s="7">
        <v>7</v>
      </c>
      <c r="B19" s="2" t="s">
        <v>22</v>
      </c>
      <c r="C19" s="5" t="s">
        <v>18</v>
      </c>
      <c r="D19">
        <f>0.36*9</f>
        <v>3.2399999999999998</v>
      </c>
    </row>
    <row r="20" spans="1:5" x14ac:dyDescent="0.25">
      <c r="A20" s="7"/>
      <c r="B20" s="3" t="s">
        <v>11</v>
      </c>
      <c r="C20" s="5" t="s">
        <v>12</v>
      </c>
      <c r="D20">
        <f>D19*0.4</f>
        <v>1.296</v>
      </c>
    </row>
    <row r="21" spans="1:5" ht="30" x14ac:dyDescent="0.25">
      <c r="A21" s="7">
        <v>8</v>
      </c>
      <c r="B21" s="2" t="s">
        <v>24</v>
      </c>
      <c r="C21" s="5" t="s">
        <v>8</v>
      </c>
      <c r="D21">
        <v>1.5</v>
      </c>
      <c r="E21" s="1" t="s">
        <v>25</v>
      </c>
    </row>
    <row r="22" spans="1:5" x14ac:dyDescent="0.25">
      <c r="A22" s="7"/>
      <c r="B22" s="3" t="s">
        <v>16</v>
      </c>
      <c r="C22" s="5" t="s">
        <v>8</v>
      </c>
      <c r="D22">
        <v>3</v>
      </c>
    </row>
    <row r="23" spans="1:5" x14ac:dyDescent="0.25">
      <c r="A23" s="7">
        <v>9</v>
      </c>
      <c r="B23" s="2" t="s">
        <v>22</v>
      </c>
      <c r="C23" s="5" t="s">
        <v>18</v>
      </c>
      <c r="D23">
        <f>0.36*3</f>
        <v>1.08</v>
      </c>
    </row>
    <row r="24" spans="1:5" x14ac:dyDescent="0.25">
      <c r="A24" s="7"/>
      <c r="B24" s="3" t="s">
        <v>11</v>
      </c>
      <c r="C24" s="5" t="s">
        <v>12</v>
      </c>
      <c r="D24">
        <f>D23*0.4</f>
        <v>0.43200000000000005</v>
      </c>
    </row>
    <row r="25" spans="1:5" ht="30" x14ac:dyDescent="0.25">
      <c r="A25" s="7">
        <v>10</v>
      </c>
      <c r="B25" s="2" t="s">
        <v>26</v>
      </c>
      <c r="C25" s="5" t="s">
        <v>1</v>
      </c>
      <c r="D25">
        <v>18</v>
      </c>
      <c r="E25" s="1" t="s">
        <v>28</v>
      </c>
    </row>
    <row r="26" spans="1:5" x14ac:dyDescent="0.25">
      <c r="A26" s="7"/>
      <c r="B26" s="3" t="s">
        <v>27</v>
      </c>
      <c r="C26" s="5" t="s">
        <v>8</v>
      </c>
      <c r="D26">
        <v>48</v>
      </c>
      <c r="E26" s="1">
        <v>0.13</v>
      </c>
    </row>
    <row r="27" spans="1:5" x14ac:dyDescent="0.25">
      <c r="A27" s="7"/>
      <c r="B27" s="3" t="s">
        <v>17</v>
      </c>
      <c r="C27" s="5" t="s">
        <v>18</v>
      </c>
      <c r="D27">
        <v>6</v>
      </c>
      <c r="E27" s="1">
        <f>D27*0.0157</f>
        <v>9.4199999999999992E-2</v>
      </c>
    </row>
    <row r="28" spans="1:5" x14ac:dyDescent="0.25">
      <c r="A28" s="7">
        <v>11</v>
      </c>
      <c r="B28" s="2" t="s">
        <v>29</v>
      </c>
      <c r="C28" s="5" t="s">
        <v>18</v>
      </c>
      <c r="D28">
        <f>0.18*48+0.3*2*18</f>
        <v>19.439999999999998</v>
      </c>
    </row>
    <row r="29" spans="1:5" x14ac:dyDescent="0.25">
      <c r="A29" s="7"/>
      <c r="B29" s="3" t="s">
        <v>11</v>
      </c>
      <c r="C29" s="5" t="s">
        <v>12</v>
      </c>
      <c r="D29">
        <f>D28*0.4</f>
        <v>7.7759999999999998</v>
      </c>
    </row>
    <row r="30" spans="1:5" x14ac:dyDescent="0.25">
      <c r="A30" s="7">
        <v>12</v>
      </c>
      <c r="B30" s="2" t="s">
        <v>30</v>
      </c>
      <c r="C30" s="5" t="s">
        <v>8</v>
      </c>
      <c r="D30">
        <v>14.4</v>
      </c>
      <c r="E30" s="1" t="s">
        <v>33</v>
      </c>
    </row>
    <row r="31" spans="1:5" x14ac:dyDescent="0.25">
      <c r="A31" s="7"/>
      <c r="B31" s="3" t="s">
        <v>31</v>
      </c>
      <c r="C31" s="5" t="s">
        <v>8</v>
      </c>
      <c r="D31">
        <v>54</v>
      </c>
    </row>
    <row r="32" spans="1:5" x14ac:dyDescent="0.25">
      <c r="A32" s="7">
        <v>13</v>
      </c>
      <c r="B32" s="2" t="s">
        <v>32</v>
      </c>
      <c r="C32" s="5" t="s">
        <v>18</v>
      </c>
      <c r="D32">
        <f>0.2*54</f>
        <v>10.8</v>
      </c>
    </row>
    <row r="33" spans="1:5" x14ac:dyDescent="0.25">
      <c r="A33" s="7"/>
      <c r="B33" s="3" t="s">
        <v>11</v>
      </c>
      <c r="C33" s="5" t="s">
        <v>12</v>
      </c>
      <c r="D33">
        <f>D32*0.4</f>
        <v>4.32</v>
      </c>
    </row>
    <row r="34" spans="1:5" ht="30" x14ac:dyDescent="0.25">
      <c r="A34" s="7">
        <v>14</v>
      </c>
      <c r="B34" s="2" t="s">
        <v>35</v>
      </c>
      <c r="C34" s="5" t="s">
        <v>18</v>
      </c>
      <c r="D34">
        <v>1.92</v>
      </c>
      <c r="E34" s="1" t="s">
        <v>36</v>
      </c>
    </row>
    <row r="35" spans="1:5" x14ac:dyDescent="0.25">
      <c r="A35" s="7"/>
      <c r="B35" s="3" t="s">
        <v>16</v>
      </c>
      <c r="C35" s="5" t="s">
        <v>8</v>
      </c>
      <c r="D35">
        <v>9</v>
      </c>
      <c r="E35" s="1">
        <v>9.4E-2</v>
      </c>
    </row>
    <row r="36" spans="1:5" x14ac:dyDescent="0.25">
      <c r="A36" s="7"/>
      <c r="B36" s="3" t="s">
        <v>17</v>
      </c>
      <c r="C36" s="5" t="s">
        <v>18</v>
      </c>
      <c r="D36">
        <v>2</v>
      </c>
      <c r="E36" s="1">
        <f>D36*0.0157</f>
        <v>3.1399999999999997E-2</v>
      </c>
    </row>
    <row r="37" spans="1:5" x14ac:dyDescent="0.25">
      <c r="A37" s="7">
        <v>15</v>
      </c>
      <c r="B37" s="2" t="s">
        <v>20</v>
      </c>
      <c r="C37" s="5" t="s">
        <v>18</v>
      </c>
      <c r="D37">
        <f>0.36*8.4+1.92*2</f>
        <v>6.8639999999999999</v>
      </c>
    </row>
    <row r="38" spans="1:5" x14ac:dyDescent="0.25">
      <c r="A38" s="7"/>
      <c r="B38" s="3" t="s">
        <v>11</v>
      </c>
      <c r="C38" s="5" t="s">
        <v>12</v>
      </c>
      <c r="D38">
        <f>D37*0.4</f>
        <v>2.7456</v>
      </c>
    </row>
    <row r="39" spans="1:5" ht="45" x14ac:dyDescent="0.25">
      <c r="A39" s="7">
        <v>16</v>
      </c>
      <c r="B39" s="2" t="s">
        <v>37</v>
      </c>
      <c r="C39" s="5" t="s">
        <v>38</v>
      </c>
      <c r="D39">
        <v>0.24199999999999999</v>
      </c>
      <c r="E39" s="1" t="s">
        <v>42</v>
      </c>
    </row>
    <row r="40" spans="1:5" ht="30" x14ac:dyDescent="0.25">
      <c r="A40" s="7"/>
      <c r="B40" s="3" t="s">
        <v>39</v>
      </c>
      <c r="C40" s="5" t="s">
        <v>8</v>
      </c>
      <c r="D40">
        <v>36</v>
      </c>
      <c r="E40" s="1">
        <v>0.19</v>
      </c>
    </row>
    <row r="41" spans="1:5" ht="30" x14ac:dyDescent="0.25">
      <c r="A41" s="7"/>
      <c r="B41" s="3" t="s">
        <v>40</v>
      </c>
      <c r="C41" s="5" t="s">
        <v>8</v>
      </c>
      <c r="D41">
        <v>24</v>
      </c>
      <c r="E41" s="1">
        <v>5.1999999999999998E-2</v>
      </c>
    </row>
    <row r="42" spans="1:5" x14ac:dyDescent="0.25">
      <c r="A42" s="7">
        <v>17</v>
      </c>
      <c r="B42" s="2" t="s">
        <v>41</v>
      </c>
      <c r="C42" s="5" t="s">
        <v>18</v>
      </c>
      <c r="D42">
        <f>0.24*36+0.15*24</f>
        <v>12.24</v>
      </c>
    </row>
    <row r="43" spans="1:5" x14ac:dyDescent="0.25">
      <c r="A43" s="7"/>
      <c r="B43" s="3" t="s">
        <v>11</v>
      </c>
      <c r="C43" s="5" t="s">
        <v>12</v>
      </c>
      <c r="D43">
        <f>D42*0.4</f>
        <v>4.8960000000000008</v>
      </c>
    </row>
    <row r="44" spans="1:5" ht="30" x14ac:dyDescent="0.25">
      <c r="A44" s="7">
        <v>18</v>
      </c>
      <c r="B44" s="2" t="s">
        <v>43</v>
      </c>
      <c r="C44" s="5" t="s">
        <v>18</v>
      </c>
      <c r="D44">
        <v>14</v>
      </c>
    </row>
    <row r="45" spans="1:5" x14ac:dyDescent="0.25">
      <c r="A45" s="7"/>
      <c r="B45" s="3" t="s">
        <v>44</v>
      </c>
      <c r="C45" s="5" t="s">
        <v>18</v>
      </c>
      <c r="D45">
        <v>6.42</v>
      </c>
    </row>
    <row r="46" spans="1:5" x14ac:dyDescent="0.25">
      <c r="A46" s="7"/>
      <c r="B46" s="3" t="s">
        <v>45</v>
      </c>
      <c r="C46" s="5" t="s">
        <v>18</v>
      </c>
      <c r="D46">
        <v>9.4</v>
      </c>
    </row>
    <row r="47" spans="1:5" x14ac:dyDescent="0.25">
      <c r="A47" s="7"/>
      <c r="B47" s="3" t="s">
        <v>46</v>
      </c>
      <c r="C47" s="5" t="s">
        <v>48</v>
      </c>
      <c r="D47">
        <v>1</v>
      </c>
    </row>
    <row r="48" spans="1:5" x14ac:dyDescent="0.25">
      <c r="A48" s="7"/>
      <c r="B48" s="3" t="s">
        <v>47</v>
      </c>
      <c r="C48" s="5" t="s">
        <v>8</v>
      </c>
      <c r="D48">
        <v>2</v>
      </c>
    </row>
    <row r="49" spans="1:4" ht="45" x14ac:dyDescent="0.25">
      <c r="A49" s="7">
        <v>19</v>
      </c>
      <c r="B49" s="2" t="s">
        <v>49</v>
      </c>
      <c r="C49" s="5" t="s">
        <v>18</v>
      </c>
      <c r="D49">
        <v>15</v>
      </c>
    </row>
    <row r="50" spans="1:4" x14ac:dyDescent="0.25">
      <c r="A50" s="7"/>
      <c r="B50" s="3" t="s">
        <v>51</v>
      </c>
      <c r="C50" s="5" t="s">
        <v>8</v>
      </c>
      <c r="D50">
        <v>30</v>
      </c>
    </row>
    <row r="51" spans="1:4" x14ac:dyDescent="0.25">
      <c r="A51" s="7"/>
      <c r="B51" s="3" t="s">
        <v>50</v>
      </c>
      <c r="C51" s="5" t="s">
        <v>18</v>
      </c>
      <c r="D51">
        <v>15.6</v>
      </c>
    </row>
  </sheetData>
  <mergeCells count="20">
    <mergeCell ref="A12:A14"/>
    <mergeCell ref="A15:A16"/>
    <mergeCell ref="A17:A18"/>
    <mergeCell ref="A4:A6"/>
    <mergeCell ref="A2:E2"/>
    <mergeCell ref="A42:A43"/>
    <mergeCell ref="A44:A48"/>
    <mergeCell ref="A49:A51"/>
    <mergeCell ref="A30:A31"/>
    <mergeCell ref="A32:A33"/>
    <mergeCell ref="A34:A36"/>
    <mergeCell ref="A37:A38"/>
    <mergeCell ref="A39:A41"/>
    <mergeCell ref="A19:A20"/>
    <mergeCell ref="A21:A22"/>
    <mergeCell ref="A23:A24"/>
    <mergeCell ref="A25:A27"/>
    <mergeCell ref="A28:A29"/>
    <mergeCell ref="A7:A9"/>
    <mergeCell ref="A10:A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Karix</cp:lastModifiedBy>
  <dcterms:created xsi:type="dcterms:W3CDTF">2015-06-05T18:17:20Z</dcterms:created>
  <dcterms:modified xsi:type="dcterms:W3CDTF">2022-02-21T07:21:34Z</dcterms:modified>
</cp:coreProperties>
</file>